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8" yWindow="-108" windowWidth="23256" windowHeight="12456" tabRatio="870"/>
  </bookViews>
  <sheets>
    <sheet name="Active" sheetId="5" r:id="rId1"/>
    <sheet name="Liabilities" sheetId="6" r:id="rId2"/>
    <sheet name="Result" sheetId="7" r:id="rId3"/>
    <sheet name="Flow" sheetId="8" r:id="rId4"/>
    <sheet name="Change Equity" sheetId="9" r:id="rId5"/>
    <sheet name="N2.2 Reclassifications" sheetId="12" r:id="rId6"/>
    <sheet name="N3 Profile Maturity" sheetId="13" r:id="rId7"/>
    <sheet name="N6 Board and Committee" sheetId="23" r:id="rId8"/>
    <sheet name="N14.2 IFRS 16" sheetId="48" r:id="rId9"/>
    <sheet name="N15 Taxes Diff." sheetId="42" r:id="rId10"/>
    <sheet name="N16.3 Type Instrum." sheetId="43" r:id="rId11"/>
    <sheet name="N16.4 Current FRC" sheetId="49" r:id="rId12"/>
    <sheet name="N16.4 PC loans" sheetId="50" r:id="rId13"/>
    <sheet name="N16.4 LP Loans" sheetId="51" r:id="rId14"/>
    <sheet name="N16.4 CP Bonds" sheetId="52" r:id="rId15"/>
    <sheet name="N16.4 LP Bonds" sheetId="53" r:id="rId16"/>
    <sheet name="N19 Employee Benefits" sheetId="59" r:id="rId17"/>
    <sheet name="N20 Pas. Non-Financial" sheetId="60" r:id="rId18"/>
    <sheet name="N24 Revenues" sheetId="26" r:id="rId19"/>
    <sheet name="N25 Other Nat." sheetId="27" r:id="rId20"/>
    <sheet name="N26 Other Income and Expenses" sheetId="28" r:id="rId21"/>
    <sheet name="N29 Discontinued Operations" sheetId="31" state="hidden" r:id="rId22"/>
    <sheet name="N30 Segments" sheetId="32" r:id="rId23"/>
    <sheet name="N32 FFSS subsidiaries" sheetId="35" r:id="rId24"/>
    <sheet name="CovenantAA" sheetId="69" r:id="rId25"/>
    <sheet name="CovenantAC" sheetId="70" state="hidden" r:id="rId26"/>
    <sheet name="N6 CxC CxP Related" sheetId="62" state="hidden" r:id="rId27"/>
  </sheets>
  <externalReferences>
    <externalReference r:id="rId28"/>
    <externalReference r:id="rId29"/>
  </externalReferences>
  <definedNames>
    <definedName name="___DAT11">#REF!</definedName>
    <definedName name="___DAT9">#REF!</definedName>
    <definedName name="__123Graph_A" hidden="1">#REF!</definedName>
    <definedName name="__123Graph_ACAPTACIO" hidden="1">#REF!</definedName>
    <definedName name="__123Graph_ACAPTUEN" hidden="1">#REF!</definedName>
    <definedName name="__123Graph_BCAPTUEN" hidden="1">#REF!</definedName>
    <definedName name="__123Graph_CCAPTUEN" hidden="1">#REF!</definedName>
    <definedName name="__123Graph_DCAPTUEN" hidden="1">#REF!</definedName>
    <definedName name="__123Graph_X" hidden="1">#REF!</definedName>
    <definedName name="__123Graph_XCAPTACIO" hidden="1">#REF!</definedName>
    <definedName name="__123Graph_XCAPTUEN" hidden="1">#REF!</definedName>
    <definedName name="__DAT11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xlnm._FilterDatabase" localSheetId="9" hidden="1">'[1]N15 Impuestos Dif'!$B$20:$D$34</definedName>
    <definedName name="_xlnm._FilterDatabase" localSheetId="26" hidden="1">'[2]N6 CxC CxP Relacionadas'!$C$12:$M$65</definedName>
    <definedName name="_hyt">#REF!</definedName>
    <definedName name="_Key1" hidden="1">#REF!</definedName>
    <definedName name="_Key2" hidden="1">#REF!</definedName>
    <definedName name="_Order1" hidden="1">0</definedName>
    <definedName name="_Regression_Int" hidden="1">1</definedName>
    <definedName name="_Sort" hidden="1">#REF!</definedName>
    <definedName name="AccessDatabase" hidden="1">"F:\AndersonLegal\Modificado\ANEXOC2000 PARA SOCIEDADES.mdb"</definedName>
    <definedName name="amortización">#REF!</definedName>
    <definedName name="anscount" hidden="1">1</definedName>
    <definedName name="año02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ALEND" hidden="1">{"'18'!$A$5:$M$18"}</definedName>
    <definedName name="cas" hidden="1">{"'18'!$A$5:$M$18"}</definedName>
    <definedName name="Chile">#REF!</definedName>
    <definedName name="Cias">#REF!</definedName>
    <definedName name="Contractual">#REF!</definedName>
    <definedName name="DME_Dirty" hidden="1">"Falso"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Empleados">#REF!</definedName>
    <definedName name="ERE" hidden="1">{"'18'!$A$5:$M$18"}</definedName>
    <definedName name="ewew" hidden="1">{"'18'!$A$5:$M$18"}</definedName>
    <definedName name="fdgf">#REF!</definedName>
    <definedName name="FECHA">#REF!</definedName>
    <definedName name="FECHA_ACT">#REF!</definedName>
    <definedName name="FECHA_ANT">#REF!</definedName>
    <definedName name="Fechas">#REF!</definedName>
    <definedName name="HOLA" hidden="1">{"'18'!$A$5:$M$18"}</definedName>
    <definedName name="HTML_CodePage" hidden="1">1252</definedName>
    <definedName name="HTML_Control" hidden="1">{"'PACÍFICO12'!$A$1:$E$6"}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PathTemplate" hidden="1">"D:\Pruebas\HTML.htm"</definedName>
    <definedName name="HTML_Title" hidden="1">"Planeacion 2002-cto11"</definedName>
    <definedName name="ijij">#REF!</definedName>
    <definedName name="ind" hidden="1">{"'18'!$A$5:$M$18"}</definedName>
    <definedName name="Indus" hidden="1">{"'18'!$A$5:$M$18"}</definedName>
    <definedName name="Merck" hidden="1">{"'18'!$A$5:$M$18"}</definedName>
    <definedName name="MES">#REF!</definedName>
    <definedName name="MESA">#REF!</definedName>
    <definedName name="monedas">#REF!</definedName>
    <definedName name="PATRIMONIO_Y_PASIVOS">#REF!</definedName>
    <definedName name="ppe">#REF!</definedName>
    <definedName name="ppevsdsd">#REF!</definedName>
    <definedName name="Pptomol06revisrefino" hidden="1">{"'18'!$A$5:$M$18"}</definedName>
    <definedName name="REE" hidden="1">{"'18'!$A$5:$M$18"}</definedName>
    <definedName name="rei" hidden="1">{"'18'!$A$5:$M$18"}</definedName>
    <definedName name="Resumen" hidden="1">#REF!</definedName>
    <definedName name="reti" hidden="1">{"'18'!$A$5:$M$18"}</definedName>
    <definedName name="retiro" hidden="1">{"'18'!$A$5:$M$18"}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SI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TablaHistorico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13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util" hidden="1">{"'Hoja2'!$A$4:$H$68"}</definedName>
    <definedName name="v0">#REF!</definedName>
    <definedName name="xa" hidden="1">{"'Hoja2'!$A$4:$H$68"}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3Row" hidden="1">#REF!</definedName>
    <definedName name="XRefCopyRangeCount" hidden="1">3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62" l="1"/>
  <c r="D69" i="62"/>
  <c r="E69" i="62" s="1"/>
  <c r="D68" i="62"/>
  <c r="E68" i="62" s="1"/>
  <c r="T65" i="62"/>
  <c r="R65" i="62"/>
  <c r="Q65" i="62"/>
  <c r="I64" i="62"/>
  <c r="G64" i="62"/>
  <c r="G65" i="62" s="1"/>
  <c r="O63" i="62"/>
  <c r="Q63" i="62" s="1"/>
  <c r="I63" i="62"/>
  <c r="Q61" i="62"/>
  <c r="O61" i="62"/>
  <c r="G61" i="62"/>
  <c r="G60" i="62"/>
  <c r="T59" i="62"/>
  <c r="R59" i="62"/>
  <c r="R58" i="62"/>
  <c r="T58" i="62" s="1"/>
  <c r="T52" i="62"/>
  <c r="R52" i="62"/>
  <c r="R50" i="62"/>
  <c r="T50" i="62" s="1"/>
  <c r="T48" i="62"/>
  <c r="R48" i="62"/>
  <c r="R47" i="62"/>
  <c r="T47" i="62" s="1"/>
  <c r="T46" i="62"/>
  <c r="R46" i="62"/>
  <c r="R45" i="62"/>
  <c r="T45" i="62" s="1"/>
  <c r="I45" i="62"/>
  <c r="I43" i="62"/>
  <c r="R41" i="62"/>
  <c r="T41" i="62" s="1"/>
  <c r="Q40" i="62"/>
  <c r="O40" i="62"/>
  <c r="I40" i="62"/>
  <c r="Q39" i="62"/>
  <c r="O39" i="62"/>
  <c r="O64" i="62" s="1"/>
  <c r="O65" i="62" s="1"/>
  <c r="I38" i="62"/>
  <c r="I35" i="62"/>
  <c r="R33" i="62"/>
  <c r="T33" i="62" s="1"/>
  <c r="G33" i="62"/>
  <c r="G30" i="62"/>
  <c r="I28" i="62"/>
  <c r="T27" i="62"/>
  <c r="R27" i="62"/>
  <c r="I27" i="62"/>
  <c r="I26" i="62"/>
  <c r="I25" i="62"/>
  <c r="I20" i="62"/>
  <c r="I18" i="62"/>
  <c r="G17" i="62"/>
  <c r="M14" i="62"/>
  <c r="M12" i="62"/>
  <c r="E70" i="62" l="1"/>
</calcChain>
</file>

<file path=xl/sharedStrings.xml><?xml version="1.0" encoding="utf-8"?>
<sst xmlns="http://schemas.openxmlformats.org/spreadsheetml/2006/main" count="3504" uniqueCount="836">
  <si>
    <t>ASSETS</t>
  </si>
  <si>
    <t>CASH AND CASH EQUIVALENTS</t>
  </si>
  <si>
    <t>OTHER NON-FINANCIAL ASSETS, CO</t>
  </si>
  <si>
    <t>TRADE DEBTORS AND OTHER RECEIVABLES</t>
  </si>
  <si>
    <t>ACCOUNTS RECEIVABLE FROM ENTITIES R</t>
  </si>
  <si>
    <t>INVENTORIES</t>
  </si>
  <si>
    <t>Inventories</t>
  </si>
  <si>
    <t>CURRENT TAX ASSETS</t>
  </si>
  <si>
    <t>Current tax assets</t>
  </si>
  <si>
    <t>NON-CURRENT ASSETS HELD FOR SALE</t>
  </si>
  <si>
    <t>Non-current assets held for sale</t>
  </si>
  <si>
    <t>OTHER NON-CORPORATE FINANCIAL ASSETS</t>
  </si>
  <si>
    <t>OTHER NON-FINANCIAL NON-FINANCIAL ASSETS</t>
  </si>
  <si>
    <t>NON-CURRENT RECEIVABLES</t>
  </si>
  <si>
    <t>INVESTMENTS ACCOUNTED FOR USING</t>
  </si>
  <si>
    <t>Investments accounted for using the equity method</t>
  </si>
  <si>
    <t>INTANGIBLE ASSETS OTHER THAN</t>
  </si>
  <si>
    <t>Intangible assets other than goodwill</t>
  </si>
  <si>
    <t>PLUSVALIA</t>
  </si>
  <si>
    <t>Capital gain</t>
  </si>
  <si>
    <t>PROPERTY, PLANT AND EQUIPMENT,</t>
  </si>
  <si>
    <t>RIGHT-OF-USE ASSETS</t>
  </si>
  <si>
    <t>Right-of-use assets</t>
  </si>
  <si>
    <t>DEFERRED TAX ASSETS</t>
  </si>
  <si>
    <t>ACCOUNTS RECEIVABLE FROM ENTITIES</t>
  </si>
  <si>
    <t>LIABILITIES, CURRENT</t>
  </si>
  <si>
    <t>OTHER FINANCIAL LIABILITIES</t>
  </si>
  <si>
    <t>CURRENT LEASE LIABILITIES</t>
  </si>
  <si>
    <t>TRADE ACCOUNTS PAYABLE AND</t>
  </si>
  <si>
    <t>Trade and other accounts payable</t>
  </si>
  <si>
    <t>ACCOUNTS PAYABLE TO REAL ESTATE ENTITIES</t>
  </si>
  <si>
    <t>OTHER SHORT-TERM PROVISIONS</t>
  </si>
  <si>
    <t>Litigation</t>
  </si>
  <si>
    <t>CURRENT TAX LIABILITIES</t>
  </si>
  <si>
    <t>CURRENT PROVISIONS FOR BENEFITS</t>
  </si>
  <si>
    <t>Current provisions for employee benefits</t>
  </si>
  <si>
    <t>OTHER NON-FINANCIAL LIABILITIES COR</t>
  </si>
  <si>
    <t>LIABILITIES, NON-CURRENT</t>
  </si>
  <si>
    <t>OTHER FINANCIAL LIABILITIES, NOT CO</t>
  </si>
  <si>
    <t>LIABILITIES FROM NON-COOPERATIVE LEASES</t>
  </si>
  <si>
    <t>OTHER ACCOUNTS PAYABLE, NON-CORRECTED</t>
  </si>
  <si>
    <t>Other accounts payable, non-current</t>
  </si>
  <si>
    <t>ACCOUNTS PAYABLE REL ENTITIES</t>
  </si>
  <si>
    <t>OTHER LONG-TERM PROVISIONS</t>
  </si>
  <si>
    <t>DEFERRED TAX LIABILITIES</t>
  </si>
  <si>
    <t>Deferred tax liabilities</t>
  </si>
  <si>
    <t>NON-CURRENT PROVISIONS FOR BE</t>
  </si>
  <si>
    <t>Non-current provisions for employee benefits</t>
  </si>
  <si>
    <t>OTHER NON-FINANCIAL LIABILITIES</t>
  </si>
  <si>
    <t>ISSUED CAPITAL</t>
  </si>
  <si>
    <t>Issued Capital</t>
  </si>
  <si>
    <t>ACCUMULATED EARNINGS (LOSS)</t>
  </si>
  <si>
    <t>EMISSION PREMIUMS</t>
  </si>
  <si>
    <t>OTHER EQUITY INTERESTS IN THE PAT</t>
  </si>
  <si>
    <t>Other equity interests</t>
  </si>
  <si>
    <t>NON-CONTROLLING INTERESTS</t>
  </si>
  <si>
    <t>Non-controlling interests</t>
  </si>
  <si>
    <t>Income from ordinary activities</t>
  </si>
  <si>
    <t>Purchase of water</t>
  </si>
  <si>
    <t>RAW MATERIALS AND CONSUMABLES UT</t>
  </si>
  <si>
    <t>Raw materials and consumables used</t>
  </si>
  <si>
    <t>EMPLOYEE BENEFITS EXPENSES</t>
  </si>
  <si>
    <t>Employee benefit expenses</t>
  </si>
  <si>
    <t>DEPRECIATION AND AMORTIZATION EXPENSE</t>
  </si>
  <si>
    <t>Depreciation and amortization expense</t>
  </si>
  <si>
    <t>OTHER EXPENSES, BY NATURE</t>
  </si>
  <si>
    <t>Other expenses, by nature</t>
  </si>
  <si>
    <t>OTHER GAINS (LOSSES)</t>
  </si>
  <si>
    <t>Other gains (losses)</t>
  </si>
  <si>
    <t>PROFIT SHARING (</t>
  </si>
  <si>
    <t>FINANCIAL INCOME</t>
  </si>
  <si>
    <t>Financial income</t>
  </si>
  <si>
    <t>FINANCIAL COSTS</t>
  </si>
  <si>
    <t>Financial Costs</t>
  </si>
  <si>
    <t>REVERSAL OF IMPAIRMENT LOSSES</t>
  </si>
  <si>
    <t>Reversal of impairment losses (impairment losses) (impairment losses)</t>
  </si>
  <si>
    <t>EXCHANGE GAINS (LOSSES) AND</t>
  </si>
  <si>
    <t>Exchange gains (losses) in foreign currencies</t>
  </si>
  <si>
    <t>RESULT PER RESTATED UNITSB</t>
  </si>
  <si>
    <t>Income (loss) per readjustable units</t>
  </si>
  <si>
    <t>TAX EXPENSES</t>
  </si>
  <si>
    <t>GAIN (LOSS), ATTRIBUTABLE TO</t>
  </si>
  <si>
    <t>Note</t>
  </si>
  <si>
    <t>Variation</t>
  </si>
  <si>
    <t>%</t>
  </si>
  <si>
    <t>M$</t>
  </si>
  <si>
    <t>CURRENT ASSETS</t>
  </si>
  <si>
    <t>Cash and cash equivalents</t>
  </si>
  <si>
    <t>OTHER FINANCIAL ASSETS CORRIE</t>
  </si>
  <si>
    <t>Other financial assets</t>
  </si>
  <si>
    <t>Other non-financial assets</t>
  </si>
  <si>
    <t>Trade and other accounts receivable,</t>
  </si>
  <si>
    <t>Accounts receivable from related entities</t>
  </si>
  <si>
    <t>Total current assets other than assets or groups of assets held for disposal classified as held for sale or held for distribution to owners</t>
  </si>
  <si>
    <t>TOTAL CURRENT ASSETS</t>
  </si>
  <si>
    <t>NON-CURRENT ASSETS</t>
  </si>
  <si>
    <t>Receivables</t>
  </si>
  <si>
    <t>Property, plant and equipment</t>
  </si>
  <si>
    <t>Deferred tax assets</t>
  </si>
  <si>
    <t>TOTAL NON-CURRENT ASSETS</t>
  </si>
  <si>
    <t>TOTAL ASSETS</t>
  </si>
  <si>
    <t>LIABILITIES</t>
  </si>
  <si>
    <t>CURRENT LIABILITIES</t>
  </si>
  <si>
    <t xml:space="preserve">Other financial liabilities </t>
  </si>
  <si>
    <t>Lease liabilities</t>
  </si>
  <si>
    <t>Accounts payable to related entities</t>
  </si>
  <si>
    <t>Other provisions</t>
  </si>
  <si>
    <t>Tax liabilities</t>
  </si>
  <si>
    <t>Other non-financial liabilities</t>
  </si>
  <si>
    <t>Total current liabilities other than liabilities included in groups of liabilities for disposal classified as held for sale</t>
  </si>
  <si>
    <t>LIABILITIES INCLUDED IN GROUPS OF A</t>
  </si>
  <si>
    <t>Liabilities included in groups of assets for disposal classified as held for sale</t>
  </si>
  <si>
    <t>TOTAL CURRENT LIABILITIES</t>
  </si>
  <si>
    <t>NON-CURRENT LIABILITIES</t>
  </si>
  <si>
    <t>Other financial liabilities</t>
  </si>
  <si>
    <t>Other accounts payable</t>
  </si>
  <si>
    <t>TOTAL NON-CURRENT LIABILITIES</t>
  </si>
  <si>
    <t>TOTAL LIABILITIES</t>
  </si>
  <si>
    <t>Other reserves</t>
  </si>
  <si>
    <t>Equity attributable to owners of the parent company</t>
  </si>
  <si>
    <t xml:space="preserve">TOTAL EQUITY </t>
  </si>
  <si>
    <t>TOTAL EQUITY AND LIABILITIES</t>
  </si>
  <si>
    <t xml:space="preserve">STATEMENTS OF INCOME BY NATURE </t>
  </si>
  <si>
    <t>Var. Accum</t>
  </si>
  <si>
    <t>Financial costs</t>
  </si>
  <si>
    <t>Impairment gains and reversals of impairment losses (Impairment losses) determined in accordance with IFRS 9 for financial assets</t>
  </si>
  <si>
    <t>Equity in income (loss) of associates and joint ventures</t>
  </si>
  <si>
    <t>Income before taxes</t>
  </si>
  <si>
    <t>Income tax expense</t>
  </si>
  <si>
    <t>Profit from continuing operations</t>
  </si>
  <si>
    <t>Profit (loss) from discontinued operations</t>
  </si>
  <si>
    <t>Profit</t>
  </si>
  <si>
    <t>Profit attributable to</t>
  </si>
  <si>
    <t>Profit, attributable to non-controlling interests</t>
  </si>
  <si>
    <t xml:space="preserve">Profit </t>
  </si>
  <si>
    <t xml:space="preserve">Earnings per share </t>
  </si>
  <si>
    <t>Basic earnings per share from continuing operations ($)</t>
  </si>
  <si>
    <t>Earnings per basic share ($)</t>
  </si>
  <si>
    <t>STATEMENTS OF COMPREHENSIVE INCOME</t>
  </si>
  <si>
    <t>OTHER COMPREHENSIVE INCOME</t>
  </si>
  <si>
    <t>Components of other comprehensive income that will not be reclassified to profit or loss for the period, before taxes</t>
  </si>
  <si>
    <t>Gain (loss) on revaluation of land</t>
  </si>
  <si>
    <t>Actuarial gains (losses) on defined benefit plans</t>
  </si>
  <si>
    <t>Other comprehensive income that will not be reclassified to profit or loss for the period, before taxes</t>
  </si>
  <si>
    <t>Components of other comprehensive income to be reclassified to profit or loss for the period, before taxes</t>
  </si>
  <si>
    <t xml:space="preserve">Cash flow hedges </t>
  </si>
  <si>
    <t>Gains (losses) on cash flow hedges</t>
  </si>
  <si>
    <t>Total other comprehensive income to be reclassified to profit or loss for the period</t>
  </si>
  <si>
    <t>Other components of other comprehensive income, before income taxes</t>
  </si>
  <si>
    <t>Income taxes related to components of other comprehensive income that will not be reclassified to profit or loss for the period</t>
  </si>
  <si>
    <t>Income tax (loss) related to the revaluation of land</t>
  </si>
  <si>
    <t>Income (loss) taxes related to defined benefit plans</t>
  </si>
  <si>
    <t>Total income taxes related to components of other comprehensive income that will not be reclassified to profit or loss for the period</t>
  </si>
  <si>
    <t>Income taxes related to components of other comprehensive income to be reclassified to the income statement for the period</t>
  </si>
  <si>
    <t>Taxes Gains (losses) on cash flow hedges</t>
  </si>
  <si>
    <t xml:space="preserve">Total other comprehensive income </t>
  </si>
  <si>
    <t>TOTAL COMPREHENSIVE INCOME</t>
  </si>
  <si>
    <t>Comprehensive income attributable to:</t>
  </si>
  <si>
    <t>Comprehensive income attributable to non-controlling interests</t>
  </si>
  <si>
    <t>Total comprehensive income</t>
  </si>
  <si>
    <t>Proceeds from the sale of goods and rendering of services</t>
  </si>
  <si>
    <t>Receipts from royalties, fees, commissions and other income from ordinary activities</t>
  </si>
  <si>
    <t>Proceeds from contracts held for brokerage purposes or for trading purposes</t>
  </si>
  <si>
    <t>Proceeds from premiums and benefits, annuities and other underwritten policy benefits</t>
  </si>
  <si>
    <t>Other charges for operating activities</t>
  </si>
  <si>
    <t xml:space="preserve">Types of operating activity fees </t>
  </si>
  <si>
    <t>Types of operating activity fees</t>
  </si>
  <si>
    <t>Payments to suppliers for the supply of goods and services</t>
  </si>
  <si>
    <t>Payments from contracts held for intermediation or trading</t>
  </si>
  <si>
    <t>Payments to and on behalf of employees</t>
  </si>
  <si>
    <t>Payments for premiums and benefits, annuities and other obligations arising from the policies underwritten</t>
  </si>
  <si>
    <t>Other payments for operating activities</t>
  </si>
  <si>
    <t>Types of cash payments from operating activities</t>
  </si>
  <si>
    <t>Dividends paid</t>
  </si>
  <si>
    <t>Dividends received</t>
  </si>
  <si>
    <t>Interest paid</t>
  </si>
  <si>
    <t>Interest received</t>
  </si>
  <si>
    <t xml:space="preserve">Income taxes (paid) </t>
  </si>
  <si>
    <t>Income taxes paid (reimbursed)</t>
  </si>
  <si>
    <t>Other cash inflows (outflows)</t>
  </si>
  <si>
    <t>Cash flows from (used in) operations</t>
  </si>
  <si>
    <t>Cash flows from (used in) operating activities</t>
  </si>
  <si>
    <t>Cash flows from loss of control of subsidiaries or other businesses</t>
  </si>
  <si>
    <t>Cash flows used to obtain control of subsidiaries or other businesses</t>
  </si>
  <si>
    <t>Cash flows used in the purchase of non-controlling interests</t>
  </si>
  <si>
    <t>Other proceeds from the sale of equity or debt instruments of other entities</t>
  </si>
  <si>
    <t>Other payments to acquire equity or debt instruments of other entities</t>
  </si>
  <si>
    <t>Other proceeds from the sale of interests in joint ventures</t>
  </si>
  <si>
    <t>Other payments to acquire interests in joint ventures</t>
  </si>
  <si>
    <t>Loans to related entities</t>
  </si>
  <si>
    <t>Proceeds from sales of property, plant and equipment</t>
  </si>
  <si>
    <t>Purchases of property, plant and equipment</t>
  </si>
  <si>
    <t>Proceeds from sale of intangible assets</t>
  </si>
  <si>
    <t>Purchases of intangible assets</t>
  </si>
  <si>
    <t>Proceeds from sale of other long-term assets</t>
  </si>
  <si>
    <t>Purchases of other long-term assets</t>
  </si>
  <si>
    <t>Amounts from government subsidies</t>
  </si>
  <si>
    <t>Cash advances and loans granted to third parties</t>
  </si>
  <si>
    <t>Proceeds from repayment of advances and loans granted to third parties</t>
  </si>
  <si>
    <t>Payments under futures, forwards, options and swaps contracts</t>
  </si>
  <si>
    <t>Proceeds from futures, forward, options and swap contracts</t>
  </si>
  <si>
    <t>Receivables from related entities</t>
  </si>
  <si>
    <t>Income taxes refunded (paid)</t>
  </si>
  <si>
    <t>Cash flows from (used in) investing activities</t>
  </si>
  <si>
    <t>Proceeds from the issuance of shares</t>
  </si>
  <si>
    <t>Proceeds from the issuance of other equity instruments</t>
  </si>
  <si>
    <t>Payments for acquiring or redeeming the entity's shares</t>
  </si>
  <si>
    <t>Payments for other equity interests</t>
  </si>
  <si>
    <t>Amounts from long-term loans</t>
  </si>
  <si>
    <t>Amounts from short-term loans</t>
  </si>
  <si>
    <t>Amounts from borrowings, classified as financing activities</t>
  </si>
  <si>
    <t>Loans from related entities</t>
  </si>
  <si>
    <t>Loan repayments</t>
  </si>
  <si>
    <t>Payments of capital lease liabilities</t>
  </si>
  <si>
    <t>Loan payments to related entities</t>
  </si>
  <si>
    <t xml:space="preserve"> Cash flows from (used in) financing activities</t>
  </si>
  <si>
    <t>Cash flows from (used in) financing activities</t>
  </si>
  <si>
    <t xml:space="preserve"> Increase (decrease) in cash and cash equivalents, before the effect of exchange rate changes </t>
  </si>
  <si>
    <t xml:space="preserve">Increase (decrease) in cash and cash equivalents, before the effect of exchange rate changes </t>
  </si>
  <si>
    <t>Effect of exchange rate changes on cash and cash equivalents</t>
  </si>
  <si>
    <t>Net increase (decrease) in cash and cash equivalents</t>
  </si>
  <si>
    <t>Cash and cash equivalents at beginning of period</t>
  </si>
  <si>
    <t>Cash and cash equivalents at the end of the period</t>
  </si>
  <si>
    <t xml:space="preserve">Statements of changes in equity </t>
  </si>
  <si>
    <t>Capital 
issued</t>
  </si>
  <si>
    <t>Other 
participations 
in equity</t>
  </si>
  <si>
    <t>Profit 
(losses) 
accumulated profit (loss)</t>
  </si>
  <si>
    <t>Reservations</t>
  </si>
  <si>
    <t>Total other
 reserves</t>
  </si>
  <si>
    <t>Equity attributable to owners of controlled company</t>
  </si>
  <si>
    <t>Equity 
total</t>
  </si>
  <si>
    <t>Reserve 
of payments 
based payments 
share-based payments</t>
  </si>
  <si>
    <t>Actuarial gains or losses reserve for defined benefit plans</t>
  </si>
  <si>
    <t>Opening balance at 01-01-2023</t>
  </si>
  <si>
    <t>Other comprehensive income</t>
  </si>
  <si>
    <t>Comprehensive income</t>
  </si>
  <si>
    <t xml:space="preserve">Dividends </t>
  </si>
  <si>
    <t>Decrease due to transfers and other changes</t>
  </si>
  <si>
    <t>Total changes in equity</t>
  </si>
  <si>
    <t xml:space="preserve">Total </t>
  </si>
  <si>
    <t>96.809.310-K</t>
  </si>
  <si>
    <t>Aguas Cordillera S.A.</t>
  </si>
  <si>
    <t>89.221.000-4</t>
  </si>
  <si>
    <t>Aguas Manquehue S.A.</t>
  </si>
  <si>
    <t>EcoRiles S.A.</t>
  </si>
  <si>
    <t>Hidrogistica S.A.</t>
  </si>
  <si>
    <t>Análisis Ambientales S.A.</t>
  </si>
  <si>
    <t>Currency</t>
  </si>
  <si>
    <t>JPY</t>
  </si>
  <si>
    <t>CLP</t>
  </si>
  <si>
    <t>GBP</t>
  </si>
  <si>
    <t>USD</t>
  </si>
  <si>
    <t>EUR</t>
  </si>
  <si>
    <t>Total</t>
  </si>
  <si>
    <t>Total current assets</t>
  </si>
  <si>
    <t>Total non-current assets</t>
  </si>
  <si>
    <t>Total assets</t>
  </si>
  <si>
    <t>Total current liabilities</t>
  </si>
  <si>
    <t>Total non-current liabilities</t>
  </si>
  <si>
    <t>Reclassifications</t>
  </si>
  <si>
    <t>Statement of comprehensive income by nature:</t>
  </si>
  <si>
    <t>Maturity profile</t>
  </si>
  <si>
    <t>Up to 90 days</t>
  </si>
  <si>
    <t>From 91 days to 1 year</t>
  </si>
  <si>
    <t>From 13 months to 3 years</t>
  </si>
  <si>
    <t>More than 3 years to 5 years</t>
  </si>
  <si>
    <t>More than 5 years</t>
  </si>
  <si>
    <t>Contract interest rate</t>
  </si>
  <si>
    <t>Bank loans</t>
  </si>
  <si>
    <t>Bonds</t>
  </si>
  <si>
    <t xml:space="preserve"> Totals</t>
  </si>
  <si>
    <t>Liabilities IFRS 16</t>
  </si>
  <si>
    <t>Average rate</t>
  </si>
  <si>
    <t>Society</t>
  </si>
  <si>
    <t>Totals</t>
  </si>
  <si>
    <t>squaring</t>
  </si>
  <si>
    <t>Aguas Andinas S.A.</t>
  </si>
  <si>
    <t>Ecoriles S.A.</t>
  </si>
  <si>
    <t>Non-current accounts receivable</t>
  </si>
  <si>
    <t>Others</t>
  </si>
  <si>
    <t>77.441.870-9</t>
  </si>
  <si>
    <t>Veolia Soluciones Ambientales Chile S.A.</t>
  </si>
  <si>
    <t>Laboratory Analysis and Sampling Services</t>
  </si>
  <si>
    <t>65.113.732-2</t>
  </si>
  <si>
    <t>Corporación Chilena de Investigación del Agua SpA.</t>
  </si>
  <si>
    <t>Lease</t>
  </si>
  <si>
    <t>87.803.800-2</t>
  </si>
  <si>
    <t>Veolia SU Chile S.A.</t>
  </si>
  <si>
    <t>76.746.454-1</t>
  </si>
  <si>
    <t>Biofactoria Andina Spa.</t>
  </si>
  <si>
    <t>Nitrogen removal and biofactory adaptation plan for the Mapocho-Trebal treatment plant.</t>
  </si>
  <si>
    <t>CCO 2.0 Operational Control Center Upgrade Project, maintenance and support.</t>
  </si>
  <si>
    <t>76.078.231-9</t>
  </si>
  <si>
    <t>Empresa Depuradora de Aguas Servidas Mapocho El Trebal Ltda.</t>
  </si>
  <si>
    <t xml:space="preserve">Operation of the Biogas La Farfana purification plant, control and monitoring of electric energy costs </t>
  </si>
  <si>
    <t>A85788073</t>
  </si>
  <si>
    <t>Aquatec Projects for the water sector S.A.</t>
  </si>
  <si>
    <t>Monitoring control of dams, water supply.</t>
  </si>
  <si>
    <t>96.817.230-1</t>
  </si>
  <si>
    <t>EPSA Electrica Puntilla S.A.</t>
  </si>
  <si>
    <t>76.080.553-K</t>
  </si>
  <si>
    <t xml:space="preserve">Virtual platform </t>
  </si>
  <si>
    <t>Specialized customer service</t>
  </si>
  <si>
    <t>Purchase of materials</t>
  </si>
  <si>
    <t>70.009.410-3</t>
  </si>
  <si>
    <t>Maipo Canal Society Canalistas Association</t>
  </si>
  <si>
    <t>Studies and Consulting</t>
  </si>
  <si>
    <t>A03466604</t>
  </si>
  <si>
    <t>Logistium , Logistical Services S.A.</t>
  </si>
  <si>
    <t>Operating Supplies</t>
  </si>
  <si>
    <t xml:space="preserve">70.009.410-3 </t>
  </si>
  <si>
    <t>Purchase of water, electric power and canal administration.</t>
  </si>
  <si>
    <t xml:space="preserve">96.817.230-1 </t>
  </si>
  <si>
    <t xml:space="preserve">EPSA Eléctrica Puntilla S.A. </t>
  </si>
  <si>
    <t xml:space="preserve">Purchase of water and electricity </t>
  </si>
  <si>
    <t xml:space="preserve">77.441.870-9 </t>
  </si>
  <si>
    <t>CCO 2.0 Operational Control Center Upgrade and Tracer Gas Leak Detection Project</t>
  </si>
  <si>
    <t>Veolia Telecontrol Service</t>
  </si>
  <si>
    <t>Extension of maintenance and support service</t>
  </si>
  <si>
    <t>Treatment services, Contract laboratory analysis and sampling and others.</t>
  </si>
  <si>
    <t>Logistium Logistical Services S.A.</t>
  </si>
  <si>
    <t xml:space="preserve">65.113.732-2 </t>
  </si>
  <si>
    <t>Research and development consultancy and Contract laboratory analysis and sampling</t>
  </si>
  <si>
    <t>Biogas plant operation and maintenance services</t>
  </si>
  <si>
    <t xml:space="preserve">76.746.454-1 </t>
  </si>
  <si>
    <t xml:space="preserve">Operation, maintenance and adequacy of the Biofactoria treatment plant.  </t>
  </si>
  <si>
    <t>77.274.820-5</t>
  </si>
  <si>
    <t>Remuneration paid</t>
  </si>
  <si>
    <t>Directory</t>
  </si>
  <si>
    <t>Directors' Committee</t>
  </si>
  <si>
    <t>Buildings</t>
  </si>
  <si>
    <t>Concept</t>
  </si>
  <si>
    <t>Transport equipment</t>
  </si>
  <si>
    <t>More than 90 days up to 1 year</t>
  </si>
  <si>
    <t>More than 1 year up to 3 years</t>
  </si>
  <si>
    <t>More than 3 years up to 5 years</t>
  </si>
  <si>
    <t>As of December 31, 2023</t>
  </si>
  <si>
    <t>Lease liabilities (Accounting) Current</t>
  </si>
  <si>
    <t>Debtor company name</t>
  </si>
  <si>
    <t>Country</t>
  </si>
  <si>
    <t>Currency or unit of adjustment</t>
  </si>
  <si>
    <t>Maturities</t>
  </si>
  <si>
    <t>Amortization rate</t>
  </si>
  <si>
    <t>Interest rate</t>
  </si>
  <si>
    <t>Nominal rate</t>
  </si>
  <si>
    <t>(%)</t>
  </si>
  <si>
    <t>61808000-5</t>
  </si>
  <si>
    <t>Chile</t>
  </si>
  <si>
    <t>U.F.</t>
  </si>
  <si>
    <t>Monthly</t>
  </si>
  <si>
    <t>96809310-K</t>
  </si>
  <si>
    <t>89221000-4</t>
  </si>
  <si>
    <t>96945210-3</t>
  </si>
  <si>
    <t>96828120-8</t>
  </si>
  <si>
    <t>Hidrogística S.A.</t>
  </si>
  <si>
    <t>96967550-1</t>
  </si>
  <si>
    <t>Lease liabilities (Accounting) Non Current</t>
  </si>
  <si>
    <t xml:space="preserve">More than 5 years </t>
  </si>
  <si>
    <t>XBRL VALIDATION</t>
  </si>
  <si>
    <t>More than 1 year up to 2 years</t>
  </si>
  <si>
    <t>More than 2 years up to 3 years</t>
  </si>
  <si>
    <t>More than 4 years up to 5 years</t>
  </si>
  <si>
    <t>Statements of financial position</t>
  </si>
  <si>
    <t>Deferred tax asset</t>
  </si>
  <si>
    <t>Gross deferred taxes</t>
  </si>
  <si>
    <t xml:space="preserve">Compensation </t>
  </si>
  <si>
    <t>Net deferred tax position</t>
  </si>
  <si>
    <t>Disclosure of deferred tax assets</t>
  </si>
  <si>
    <t>Change in price-level restatement and depreciation of assets</t>
  </si>
  <si>
    <t>Allowance for doubtful accounts</t>
  </si>
  <si>
    <t>Severance indemnity</t>
  </si>
  <si>
    <t>Deferred income</t>
  </si>
  <si>
    <t>Vacation provision</t>
  </si>
  <si>
    <t>Amortizations</t>
  </si>
  <si>
    <t xml:space="preserve">Lease liabilities </t>
  </si>
  <si>
    <t>Water rights (amortization)</t>
  </si>
  <si>
    <t>Transaction Tranque La Dehesa</t>
  </si>
  <si>
    <t>Tax losses</t>
  </si>
  <si>
    <t>Impairment losses due to change in accounting principles</t>
  </si>
  <si>
    <t>Disclosures on deferred tax liabilities</t>
  </si>
  <si>
    <t>Depreciation of property, plant and equipment</t>
  </si>
  <si>
    <t>Revaluation of land due to change in accounting principle</t>
  </si>
  <si>
    <t xml:space="preserve">Assets for rights of use </t>
  </si>
  <si>
    <t>Investment expense related companies</t>
  </si>
  <si>
    <t>Movements in deferred tax assets</t>
  </si>
  <si>
    <t>Increases (decreases) in deferred tax assets</t>
  </si>
  <si>
    <t>Increases (decreases) due to variation in price-level restatement and depreciation of assets</t>
  </si>
  <si>
    <t>Increases (decreases) for allowance for doubtful accounts receivable</t>
  </si>
  <si>
    <t>Changes in deferred tax assets</t>
  </si>
  <si>
    <t>Changes in deferred tax assets total</t>
  </si>
  <si>
    <t>Movements in deferred tax liabilities</t>
  </si>
  <si>
    <t>Increases (decreases) in deferred tax liabilities</t>
  </si>
  <si>
    <t>Increases (decreases) in acquisitions through business combinations</t>
  </si>
  <si>
    <t>Changes in deferred tax liabilities</t>
  </si>
  <si>
    <t>Changes in deferred income tax liabilities total</t>
  </si>
  <si>
    <t xml:space="preserve">Current and deferred income tax (expense) income (expense) for current and deferred income tax parts </t>
  </si>
  <si>
    <t>Current tax expense</t>
  </si>
  <si>
    <t>Adjustment of tax expense for the previous year</t>
  </si>
  <si>
    <t>Current income tax expense</t>
  </si>
  <si>
    <t>Deferred tax income (expense) on the creation and reversal of temporary differences</t>
  </si>
  <si>
    <t>One-time tax expense (disallowed expenses)</t>
  </si>
  <si>
    <t>Income (expense) from other taxes</t>
  </si>
  <si>
    <t xml:space="preserve">Income tax income (expense) </t>
  </si>
  <si>
    <t>Reconciliation between the income tax result recorded and the effective tax rate</t>
  </si>
  <si>
    <t>Tax expense using the statutory rate</t>
  </si>
  <si>
    <t>Permanent difference due to price-level restatement tax equity</t>
  </si>
  <si>
    <t>Permanent variance for disallowed expenses</t>
  </si>
  <si>
    <t>Permanent difference for income tax of prior years</t>
  </si>
  <si>
    <t>Other permanent differences</t>
  </si>
  <si>
    <t>Adjustments to tax expense using statutory rate</t>
  </si>
  <si>
    <t xml:space="preserve">Tax income (expense) using effective tax rate </t>
  </si>
  <si>
    <t>Statutory tax rate</t>
  </si>
  <si>
    <t>Effective tax rate</t>
  </si>
  <si>
    <t>XBRL</t>
  </si>
  <si>
    <t>Other effects of the tax rate</t>
  </si>
  <si>
    <t>Types of financial instruments</t>
  </si>
  <si>
    <t>Current financial assets</t>
  </si>
  <si>
    <t xml:space="preserve">  Advance bonuses</t>
  </si>
  <si>
    <t>Other financial assets, current</t>
  </si>
  <si>
    <t xml:space="preserve">  Trade and other receivables</t>
  </si>
  <si>
    <t>Total current trade and other accounts receivable</t>
  </si>
  <si>
    <t xml:space="preserve">  Accounts receivable from related entities</t>
  </si>
  <si>
    <t>Information on related entities, current</t>
  </si>
  <si>
    <t>Total financial assets, current</t>
  </si>
  <si>
    <t>Non-current financial assets</t>
  </si>
  <si>
    <t xml:space="preserve">  Rights receivable</t>
  </si>
  <si>
    <t xml:space="preserve">  Other financial assets</t>
  </si>
  <si>
    <t>Total financial assets, non-current</t>
  </si>
  <si>
    <t>Total financial assets</t>
  </si>
  <si>
    <t>Current financial liabilities</t>
  </si>
  <si>
    <t xml:space="preserve">  Bank loans</t>
  </si>
  <si>
    <t>16.4</t>
  </si>
  <si>
    <t xml:space="preserve">  Bonds</t>
  </si>
  <si>
    <t>UF</t>
  </si>
  <si>
    <t>AUD</t>
  </si>
  <si>
    <t xml:space="preserve">  Reimbursable financial contributions</t>
  </si>
  <si>
    <t>Other financial liabilities, current</t>
  </si>
  <si>
    <t xml:space="preserve">  Lease liabilities</t>
  </si>
  <si>
    <t>Lease liabilities, current</t>
  </si>
  <si>
    <t xml:space="preserve">  Trade and other accounts payable</t>
  </si>
  <si>
    <t xml:space="preserve">USD </t>
  </si>
  <si>
    <t xml:space="preserve">Trade and other accounts payable, current </t>
  </si>
  <si>
    <t xml:space="preserve">  Accounts payable to related entities</t>
  </si>
  <si>
    <t>Total financial liabilities, current</t>
  </si>
  <si>
    <t>Non-current financial liabilities</t>
  </si>
  <si>
    <t xml:space="preserve">  Derivative </t>
  </si>
  <si>
    <t>Other financial liabilities, non-current</t>
  </si>
  <si>
    <t>Non-current lease liabilities</t>
  </si>
  <si>
    <t xml:space="preserve">  Other accounts payable</t>
  </si>
  <si>
    <t>Total financial liabilities, non-current</t>
  </si>
  <si>
    <t>Total financial liabilities</t>
  </si>
  <si>
    <t>Reimbursable Financial Contributions, current portion.</t>
  </si>
  <si>
    <t>Instrument Registration or Identification No.</t>
  </si>
  <si>
    <t>Currency readjustment index</t>
  </si>
  <si>
    <t>Residual UF</t>
  </si>
  <si>
    <t>Book value</t>
  </si>
  <si>
    <t xml:space="preserve">Actual contract interest rate </t>
  </si>
  <si>
    <t xml:space="preserve">Effective rate </t>
  </si>
  <si>
    <t>Placement in Chile or abroad</t>
  </si>
  <si>
    <t>Issuing company</t>
  </si>
  <si>
    <t>Guaranteed (Yes/No)</t>
  </si>
  <si>
    <t>61.808.000-5</t>
  </si>
  <si>
    <t>At maturity</t>
  </si>
  <si>
    <t>No</t>
  </si>
  <si>
    <t>96.809.310-k</t>
  </si>
  <si>
    <t>Reimbursable Financial Contributions, non-current portion.</t>
  </si>
  <si>
    <t>Expiration date</t>
  </si>
  <si>
    <t>Current bank loans - Carrying amounts</t>
  </si>
  <si>
    <t>Effective rate</t>
  </si>
  <si>
    <t>Banco de Chile</t>
  </si>
  <si>
    <t>BICE Bank</t>
  </si>
  <si>
    <t>Scotiabank</t>
  </si>
  <si>
    <t>Banco Itau 2</t>
  </si>
  <si>
    <t>Current bank loans - Nominal Values</t>
  </si>
  <si>
    <t>Non-current bank loans - Carrying amounts</t>
  </si>
  <si>
    <t>More than 3 years up to 4 years</t>
  </si>
  <si>
    <t>Total Current and Non-Current</t>
  </si>
  <si>
    <t>Non-current bank loans - Nominal values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</si>
  <si>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</si>
  <si>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</si>
  <si>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Current liabilities to the public - Carrying amounts</t>
  </si>
  <si>
    <t>Registration number</t>
  </si>
  <si>
    <t>Series</t>
  </si>
  <si>
    <t>BAGUA-M</t>
  </si>
  <si>
    <t>BAGUA-P</t>
  </si>
  <si>
    <t>BAGUA-Q</t>
  </si>
  <si>
    <t>BAGUA-S</t>
  </si>
  <si>
    <t>BAGUA-U</t>
  </si>
  <si>
    <t>BAGUA-V</t>
  </si>
  <si>
    <t>BAGUA-W</t>
  </si>
  <si>
    <t>BAGUA-X</t>
  </si>
  <si>
    <t>BAGUA-AA</t>
  </si>
  <si>
    <t>BAGUA-AD</t>
  </si>
  <si>
    <t>BAGUA-AC</t>
  </si>
  <si>
    <t>BAGUA-AE</t>
  </si>
  <si>
    <t>AUD SERIES</t>
  </si>
  <si>
    <t>JPY SERIES</t>
  </si>
  <si>
    <t>Current liabilities to the public - Nominal values</t>
  </si>
  <si>
    <t xml:space="preserve"> </t>
  </si>
  <si>
    <t>Non-current liabilities to the public - Carrying amounts</t>
  </si>
  <si>
    <t>Non-current liabilities to the public - Nominal values</t>
  </si>
  <si>
    <t xml:space="preserve">Provisions for employee benefits </t>
  </si>
  <si>
    <t xml:space="preserve">Changes in actuarial provision </t>
  </si>
  <si>
    <t>Cost of services</t>
  </si>
  <si>
    <t>Interest cost</t>
  </si>
  <si>
    <t>Actuarial (gain) or loss</t>
  </si>
  <si>
    <t>Benefits paid</t>
  </si>
  <si>
    <t>Provision for termination benefits</t>
  </si>
  <si>
    <t xml:space="preserve">Special indemnity for union agreement </t>
  </si>
  <si>
    <t>Decrease for liabilities included in groups of assets for disposal classified as held for sale</t>
  </si>
  <si>
    <t xml:space="preserve">Subtotals </t>
  </si>
  <si>
    <t xml:space="preserve">Profit sharing and bonuses </t>
  </si>
  <si>
    <t>Provisions for employee benefits, current</t>
  </si>
  <si>
    <t>Provisions for employee benefits, non current</t>
  </si>
  <si>
    <t>Expected payment flows</t>
  </si>
  <si>
    <t xml:space="preserve">Society </t>
  </si>
  <si>
    <t>Number of employees</t>
  </si>
  <si>
    <t>Year</t>
  </si>
  <si>
    <t>Sensitization of assumptions:</t>
  </si>
  <si>
    <t>Discount rate</t>
  </si>
  <si>
    <t>Base</t>
  </si>
  <si>
    <t>Turnover rate</t>
  </si>
  <si>
    <t>Salary increase rate</t>
  </si>
  <si>
    <t xml:space="preserve">Personnel expenses </t>
  </si>
  <si>
    <t>Defined benefits</t>
  </si>
  <si>
    <t>Other personnel expenses</t>
  </si>
  <si>
    <t>Unionized workers with severance pay calculation</t>
  </si>
  <si>
    <t>Unionized workers, without severance pay calculation</t>
  </si>
  <si>
    <t>Workers governed by the labor code</t>
  </si>
  <si>
    <t>TOTALS</t>
  </si>
  <si>
    <t>Currents</t>
  </si>
  <si>
    <t>Value Added Tax</t>
  </si>
  <si>
    <t>Monthly Provisional Payments</t>
  </si>
  <si>
    <t>Agreement for real estate developments</t>
  </si>
  <si>
    <t>Other taxes</t>
  </si>
  <si>
    <t>Work requested by third parties</t>
  </si>
  <si>
    <t>Total current</t>
  </si>
  <si>
    <t>Total non-current</t>
  </si>
  <si>
    <t>Type of revenue</t>
  </si>
  <si>
    <t>Wastewater</t>
  </si>
  <si>
    <t>Unregulated Businesses</t>
  </si>
  <si>
    <t>Other Regulated Revenues</t>
  </si>
  <si>
    <t>Other expenses by nature</t>
  </si>
  <si>
    <t>Network maintenance and repairs</t>
  </si>
  <si>
    <t>Services</t>
  </si>
  <si>
    <t>Commercial Services</t>
  </si>
  <si>
    <t>Operating leases</t>
  </si>
  <si>
    <t>Contributions, patents, insurance and royalties</t>
  </si>
  <si>
    <t>Overhead</t>
  </si>
  <si>
    <t>Waste and sludge removal</t>
  </si>
  <si>
    <t xml:space="preserve">Totals </t>
  </si>
  <si>
    <t xml:space="preserve">Income and expenses other than operating income </t>
  </si>
  <si>
    <t>Gain (loss) on sale of non-current assets, not held for sale</t>
  </si>
  <si>
    <t>Organizational restructuring program</t>
  </si>
  <si>
    <t>Discarded projects and warranty bonds **.</t>
  </si>
  <si>
    <t xml:space="preserve">Other gains (losses) </t>
  </si>
  <si>
    <t>Interest expense, Bank loans</t>
  </si>
  <si>
    <t>Interest expense, Bonds</t>
  </si>
  <si>
    <t>Interest expense, lease liabilities</t>
  </si>
  <si>
    <t>Interest expense, other</t>
  </si>
  <si>
    <t>Expenses for hedging instruments</t>
  </si>
  <si>
    <t xml:space="preserve">Financial costs </t>
  </si>
  <si>
    <t>Interest income</t>
  </si>
  <si>
    <t>Income from derivative instruments</t>
  </si>
  <si>
    <t>Trade and other receivables</t>
  </si>
  <si>
    <t>Tax assets</t>
  </si>
  <si>
    <t>Capital gains</t>
  </si>
  <si>
    <t>Total assets available for sale</t>
  </si>
  <si>
    <t>EQUITY AND LIABILITIES</t>
  </si>
  <si>
    <t>Provisions for employee benefits</t>
  </si>
  <si>
    <t>Total liabilities available for sale</t>
  </si>
  <si>
    <t>Issued capital</t>
  </si>
  <si>
    <t>Retained earnings</t>
  </si>
  <si>
    <t>Non-controlling interests in assets available for sale</t>
  </si>
  <si>
    <t>01-07-2021
30-09-2021</t>
  </si>
  <si>
    <t>01-07-2020
30-09-2020</t>
  </si>
  <si>
    <t>Income before income tax from discontinued operations</t>
  </si>
  <si>
    <t>Income tax (expense) income</t>
  </si>
  <si>
    <t>After-tax income from discontinued operations</t>
  </si>
  <si>
    <t>Income before taxes from the sale of subsidiaries</t>
  </si>
  <si>
    <t>After-tax result from the sale of subsidiaries</t>
  </si>
  <si>
    <t>Other (loss) gain</t>
  </si>
  <si>
    <t>Profit (loss) from operating activities</t>
  </si>
  <si>
    <t>Results per unit of restatement</t>
  </si>
  <si>
    <t>Income (loss) before taxes</t>
  </si>
  <si>
    <t>Gain (loss) attributable to</t>
  </si>
  <si>
    <t>Income (loss) attributable to owners of the controlling company</t>
  </si>
  <si>
    <t>Profit (loss) attributable to noncontrolling interest</t>
  </si>
  <si>
    <t>Gain (loss)</t>
  </si>
  <si>
    <t>Profit (loss) attributable to noncontrolling interests of discontinued operations</t>
  </si>
  <si>
    <t>CASH FLOW STATEMENTS</t>
  </si>
  <si>
    <t>Proceeds from the sale of property, plant and equipment</t>
  </si>
  <si>
    <t>Water</t>
  </si>
  <si>
    <t>Subtotal revenues from ordinary activities from external customers and transactions with other operating segments of the same entity</t>
  </si>
  <si>
    <t>Operating expenses</t>
  </si>
  <si>
    <t>Depreciation and amortization</t>
  </si>
  <si>
    <t xml:space="preserve">Other income and expenses </t>
  </si>
  <si>
    <t>Impairment of gains and reversal of impairment losses, determined in accordance with MFRS 9</t>
  </si>
  <si>
    <t>Income tax expense (Income) over income tax</t>
  </si>
  <si>
    <t>Totals on general information on assets, liabilities and equity</t>
  </si>
  <si>
    <t>Current assets</t>
  </si>
  <si>
    <t>Non-current assets</t>
  </si>
  <si>
    <t xml:space="preserve">Total Assets </t>
  </si>
  <si>
    <t>Current liabilities</t>
  </si>
  <si>
    <t>Non-current liabilities</t>
  </si>
  <si>
    <t>Total Liabilities</t>
  </si>
  <si>
    <t xml:space="preserve">Non-controlling interests </t>
  </si>
  <si>
    <t>Total Equity</t>
  </si>
  <si>
    <t>Total Equity and Liabilities</t>
  </si>
  <si>
    <t>Statement of Cash Flow</t>
  </si>
  <si>
    <t xml:space="preserve">Cash flows from (used in) operating activities  </t>
  </si>
  <si>
    <t xml:space="preserve">Cash flows from (used in) investing activities  </t>
  </si>
  <si>
    <t xml:space="preserve">Cash flows from (used in) financing activities </t>
  </si>
  <si>
    <t xml:space="preserve">Reconciliation of revenues from ordinary activities </t>
  </si>
  <si>
    <t>Revenues from ordinary activities of the segments</t>
  </si>
  <si>
    <t>Elimination of intersegment ordinary activities</t>
  </si>
  <si>
    <t>Consolidation of total segment profit (loss)</t>
  </si>
  <si>
    <t>Consolidation of intersegment profit (loss) elimination</t>
  </si>
  <si>
    <t xml:space="preserve">Reconciliations of assets, liabilities and equity of the segments </t>
  </si>
  <si>
    <t xml:space="preserve">Asset reconciliation </t>
  </si>
  <si>
    <t>Consolidation of total segment assets</t>
  </si>
  <si>
    <t>Elimination of intersegment accounts</t>
  </si>
  <si>
    <t>Total Assets</t>
  </si>
  <si>
    <t xml:space="preserve">Reconciliation of liabilities </t>
  </si>
  <si>
    <t>Consolidation of total segment liabilities</t>
  </si>
  <si>
    <t>Equity reconciliation</t>
  </si>
  <si>
    <t>Consolidation of total segment equity</t>
  </si>
  <si>
    <t xml:space="preserve">Reconciliation of operating cash flows of the segments </t>
  </si>
  <si>
    <t>Consolidation of operating cash flows of the segments</t>
  </si>
  <si>
    <t>Total operating cash flows</t>
  </si>
  <si>
    <t xml:space="preserve">Reconciliation of the investment flows of the segments </t>
  </si>
  <si>
    <t>Consolidation of segment investment flows</t>
  </si>
  <si>
    <t>Total investment flows</t>
  </si>
  <si>
    <t xml:space="preserve">Reconciliation of the segments' financing flows </t>
  </si>
  <si>
    <t>Consolidation of segment financial flows</t>
  </si>
  <si>
    <t>Total cash flows</t>
  </si>
  <si>
    <t>Income for the year</t>
  </si>
  <si>
    <t xml:space="preserve"> Operating expenses</t>
  </si>
  <si>
    <t>Subsidiaries</t>
  </si>
  <si>
    <t>Name of significant subsidiary</t>
  </si>
  <si>
    <t>Functional currency</t>
  </si>
  <si>
    <t>Chilean pesos</t>
  </si>
  <si>
    <t>Percentage interest in significant subsidiary</t>
  </si>
  <si>
    <t>Percentage of voting power in significant affiliate</t>
  </si>
  <si>
    <t>Contribution margin</t>
  </si>
  <si>
    <t>Result for the period</t>
  </si>
  <si>
    <t>AGUAS ANDINAS S.A.</t>
  </si>
  <si>
    <t>RELATED PARTIES</t>
  </si>
  <si>
    <t>INFORMATION ON RELATED PARTY TRANSACTIONS</t>
  </si>
  <si>
    <t>LIST</t>
  </si>
  <si>
    <t>Name of related party</t>
  </si>
  <si>
    <t>RUT related party</t>
  </si>
  <si>
    <t>Country of origin</t>
  </si>
  <si>
    <t>Description of related party transactions</t>
  </si>
  <si>
    <t>Related party transactions</t>
  </si>
  <si>
    <t>Outstanding balances of related party transactions</t>
  </si>
  <si>
    <t>Purchases of goods</t>
  </si>
  <si>
    <t>Income from ordinary activities from the sale of assets</t>
  </si>
  <si>
    <t>Services received</t>
  </si>
  <si>
    <t>Revenues from ordinary activities from the rendering of services</t>
  </si>
  <si>
    <t>Leases as lessor</t>
  </si>
  <si>
    <t>Leases as lessee</t>
  </si>
  <si>
    <t>Transfers according to financial agreements to the entity</t>
  </si>
  <si>
    <t>Current accounts receivable</t>
  </si>
  <si>
    <t>Accounts receivable</t>
  </si>
  <si>
    <t>Current accounts payable</t>
  </si>
  <si>
    <t>Non-current accounts payable</t>
  </si>
  <si>
    <t>Accounts payable</t>
  </si>
  <si>
    <t>Type of currency or unit</t>
  </si>
  <si>
    <t>Controller</t>
  </si>
  <si>
    <t>Inversiones Aguas Metropolitanas S.A.</t>
  </si>
  <si>
    <t>CHL: Chile</t>
  </si>
  <si>
    <t>Total, Controlling</t>
  </si>
  <si>
    <t>Associated</t>
  </si>
  <si>
    <t>Veolia Solutions Chile Ltda</t>
  </si>
  <si>
    <t>No routing</t>
  </si>
  <si>
    <t>No Rut</t>
  </si>
  <si>
    <t>Control and monitoring of the operation of water supply dams in Santiago Embalse el Yeso reservoir.</t>
  </si>
  <si>
    <t>Administration, operation and maintenance of customer service system, virtual office and technological upgrade project.</t>
  </si>
  <si>
    <t>Siebel and Aquacis virtual platform maintenance, consulting and evolutionary maintenance and Aquacis licenses.</t>
  </si>
  <si>
    <t>Suez Advanced Solutions Chile Ltda</t>
  </si>
  <si>
    <t xml:space="preserve">76.078.231-9 </t>
  </si>
  <si>
    <t>Liferay Upgrade</t>
  </si>
  <si>
    <t>Bistalk to Fuse Migration</t>
  </si>
  <si>
    <t>Charge for termination of Mapocho-Trebal contract.</t>
  </si>
  <si>
    <t>Mapocho - Trebal Wastewater Treatment Plant Expansion Project cost overruns.</t>
  </si>
  <si>
    <t>Digester Rehabilitation</t>
  </si>
  <si>
    <t>Suez Medioambiente Chile S.A.</t>
  </si>
  <si>
    <t>San Antonio Arsenic Plant Construction</t>
  </si>
  <si>
    <t>Lease of water rights Batuco Canal</t>
  </si>
  <si>
    <t>Sales of Materials</t>
  </si>
  <si>
    <t>Farfana Insurance</t>
  </si>
  <si>
    <t>Plan for upgrading La Farfana treatment plant to a biofactory</t>
  </si>
  <si>
    <t>Web Design Project</t>
  </si>
  <si>
    <t>Suez Groupe</t>
  </si>
  <si>
    <t xml:space="preserve">Chemboard Implementation </t>
  </si>
  <si>
    <t>Environmental Services and Projects S.A.</t>
  </si>
  <si>
    <t>96.799.790-0</t>
  </si>
  <si>
    <t>Laboratory and quality control services</t>
  </si>
  <si>
    <t>Aqua Development Network S.A.</t>
  </si>
  <si>
    <t>A-85788065</t>
  </si>
  <si>
    <t>Labaqua S.A.</t>
  </si>
  <si>
    <t>A03637899</t>
  </si>
  <si>
    <t>Pattern purchase and certification</t>
  </si>
  <si>
    <t>Laboratory analysis and sampling service</t>
  </si>
  <si>
    <t>Income from excess load</t>
  </si>
  <si>
    <t>Total, Associates</t>
  </si>
  <si>
    <t>Total for the entity</t>
  </si>
  <si>
    <t>Accounts payable, current</t>
  </si>
  <si>
    <t>Transactions</t>
  </si>
  <si>
    <t>Chamisero Plant Construction (Batuco Canal)</t>
  </si>
  <si>
    <t xml:space="preserve">Suez Biofactoría Andina spa. </t>
  </si>
  <si>
    <t>Termination of contract and other Nitrogen projects.</t>
  </si>
  <si>
    <t>Water Purchase</t>
  </si>
  <si>
    <t xml:space="preserve">Study on resilient urban water infrastructure management models in relation to hydrological and geological risks, sludge valorization </t>
  </si>
  <si>
    <t>Discharge of riles (wastes)</t>
  </si>
  <si>
    <t>Plant operation and maintenance</t>
  </si>
  <si>
    <t>Suez Advanced Solutions Chile Ltda.</t>
  </si>
  <si>
    <t>Suez Biofactoria Andina Spa.</t>
  </si>
  <si>
    <t>Level of Indebtedness</t>
  </si>
  <si>
    <t>AC, AD and AE bonds</t>
  </si>
  <si>
    <t>Total IFRS liabilities</t>
  </si>
  <si>
    <t>Guarantees with third parties</t>
  </si>
  <si>
    <t>Total liabilities due</t>
  </si>
  <si>
    <t>Total equity</t>
  </si>
  <si>
    <t>Level of indebtedness</t>
  </si>
  <si>
    <t>Level of indebtedness - Aguas Cordillera Consolidated</t>
  </si>
  <si>
    <t>Coverage of financial expenses (Scotiabank) - Aguas Cordillera Consolidated</t>
  </si>
  <si>
    <t>Coverage of Financial Expenses</t>
  </si>
  <si>
    <t>Income From Ordinary Activities</t>
  </si>
  <si>
    <t>Raw Materials and Consumables Ut</t>
  </si>
  <si>
    <t>Raw Materials and Consumables Used</t>
  </si>
  <si>
    <t>Employee Benefits Expenses</t>
  </si>
  <si>
    <t>Other Expenses, By Nature</t>
  </si>
  <si>
    <t>Other Expenses, by Nature</t>
  </si>
  <si>
    <t xml:space="preserve">Profit (Loss) from operating activities </t>
  </si>
  <si>
    <t>Ebitda</t>
  </si>
  <si>
    <t xml:space="preserve">Net Financial Expenses </t>
  </si>
  <si>
    <t>Note: The financial expense coverage established in the contract indicates that it must be presented annually.</t>
  </si>
  <si>
    <t>Expense reimbursement</t>
  </si>
  <si>
    <t>Laboratory analysis and sampling contract</t>
  </si>
  <si>
    <t>AS OF MARCH 31, 2024 AND 2023</t>
  </si>
  <si>
    <t>Opening balance at 01-01-2024</t>
  </si>
  <si>
    <t>Projected liabilities at December 31, 2024</t>
  </si>
  <si>
    <t>Statement of financial position Subsidiaries 12/31/2023</t>
  </si>
  <si>
    <t>Not presented quarterly or by text, only annually</t>
  </si>
  <si>
    <t>M, P, Q, S, S, U, V, W, X and AA bonds</t>
  </si>
  <si>
    <t>Revaluations of water rights first time adoption of IFRS</t>
  </si>
  <si>
    <t>Revaluations of land first-time adoption of IFRS</t>
  </si>
  <si>
    <t>Other gains (losses)***</t>
  </si>
  <si>
    <t>Non-current bank loans - Carrying Values</t>
  </si>
  <si>
    <t>Non-current bank loans - Nominal Values</t>
  </si>
  <si>
    <t xml:space="preserve">  Derivative</t>
  </si>
  <si>
    <t>12-14-15</t>
  </si>
  <si>
    <t>Cash flows from (used in) operating activities:</t>
  </si>
  <si>
    <t>Cash flows from (used in) financing activities:</t>
  </si>
  <si>
    <t>Biogenera S.A.</t>
  </si>
  <si>
    <t>Ending balance as of 06-30-2024</t>
  </si>
  <si>
    <t>Ending balance as of 06-30-2023</t>
  </si>
  <si>
    <t>Total income taxes related to components of other comprehensive income to be reclassified to profit or loss for the period</t>
  </si>
  <si>
    <t>Percentage over consolidated values as of June 30, 2024</t>
  </si>
  <si>
    <t>01-04-2024
30-06-2024</t>
  </si>
  <si>
    <t>01-04-2023
30-06-2023</t>
  </si>
  <si>
    <t>See according to Luis' note</t>
  </si>
  <si>
    <t>CHF</t>
  </si>
  <si>
    <t>Banco BCI (*) / Banco de Chile / Banco Itaú</t>
  </si>
  <si>
    <t>Banco Scotiabank / Banco BCI (*)</t>
  </si>
  <si>
    <t>CHF SERIES</t>
  </si>
  <si>
    <t>16.5</t>
  </si>
  <si>
    <t>As of June 30, 2024</t>
  </si>
  <si>
    <t>Statement of financial position Subsidiaries 30-06-2024</t>
  </si>
  <si>
    <t>For the period ended June 30, 2024, certain reclassifications have been made to facilitate comparison as of June 30, 2023, as follows:</t>
  </si>
  <si>
    <t>EQUITY</t>
  </si>
  <si>
    <t>Accumulated profits (losses)</t>
  </si>
  <si>
    <t>Share premiums</t>
  </si>
  <si>
    <t xml:space="preserve">INCOME STATEMENTS BY NATURE </t>
  </si>
  <si>
    <t>Ordinary revenue</t>
  </si>
  <si>
    <t>Receipts from royalties, fees, commissions and other Ordinary revenue</t>
  </si>
  <si>
    <t>Ordinary revenue from external customers</t>
  </si>
  <si>
    <t>Intersegment Ordinary revenue</t>
  </si>
  <si>
    <t>Earnings from operating activities</t>
  </si>
  <si>
    <t>Financial revenue</t>
  </si>
  <si>
    <t xml:space="preserve">Financial revenue </t>
  </si>
  <si>
    <t>Foreign currency exchange gains (losses)</t>
  </si>
  <si>
    <t>Profit attributable to owners of parent company</t>
  </si>
  <si>
    <t>Comprehensive income attributable to owners of the parent company</t>
  </si>
  <si>
    <t xml:space="preserve">Segment profit attributable to owners of the parent company </t>
  </si>
  <si>
    <t xml:space="preserve">Equity attributable to owners of the parent company </t>
  </si>
  <si>
    <t>Th$</t>
  </si>
  <si>
    <t>Expected cash flow
Th$</t>
  </si>
  <si>
    <t>Cost of services 
Th$</t>
  </si>
  <si>
    <t>Interest expense 
Th$</t>
  </si>
  <si>
    <t xml:space="preserve">Direct Cash Flows Statement </t>
  </si>
  <si>
    <t xml:space="preserve">Collections from sales of goods and provision of services </t>
  </si>
  <si>
    <t>Share Premiums</t>
  </si>
  <si>
    <t>Revaluation surplus</t>
  </si>
  <si>
    <t>Cash flow hedge reserve</t>
  </si>
  <si>
    <t>Increase/ (Decrease)       Th$</t>
  </si>
  <si>
    <t>RFC</t>
  </si>
  <si>
    <t>Interest expense, RFC</t>
  </si>
  <si>
    <t>Debtor company taxpayer ID (RUT)</t>
  </si>
  <si>
    <t>Debtor company country</t>
  </si>
  <si>
    <t>Creditor entity name</t>
  </si>
  <si>
    <t>Banco BCI</t>
  </si>
  <si>
    <t>Banco BCI 4</t>
  </si>
  <si>
    <t>Banco BCI 2</t>
  </si>
  <si>
    <t>Banco BCI 3</t>
  </si>
  <si>
    <t>Banco BTG Pactual</t>
  </si>
  <si>
    <t>Semi-annual</t>
  </si>
  <si>
    <t>Deferred tax assets, Opening balance</t>
  </si>
  <si>
    <t>Deferred income tax liabilities, Opening balance</t>
  </si>
  <si>
    <t>Opening balance</t>
  </si>
  <si>
    <t>Plus 0.5%              Th$</t>
  </si>
  <si>
    <t>Less 0.5% 
Th$</t>
  </si>
  <si>
    <t>Fees and salaries</t>
  </si>
  <si>
    <t>Asociación Sociedad de Canalistas del Maipo</t>
  </si>
  <si>
    <t>Potable Water</t>
  </si>
  <si>
    <t>Non-sanitation revenues</t>
  </si>
  <si>
    <t>Other sanitation revenues</t>
  </si>
  <si>
    <t>Maintenance of facilities and equipment</t>
  </si>
  <si>
    <t>Costs of work requested by third parties</t>
  </si>
  <si>
    <t>Other</t>
  </si>
  <si>
    <t>Amortization of ancillary costs related to loan contracts</t>
  </si>
  <si>
    <t>Interest Activation</t>
  </si>
  <si>
    <t>Gain on debt retirement and extinguishment</t>
  </si>
  <si>
    <t>Totals on general results information</t>
  </si>
  <si>
    <t>Result from adjustment units and foreign currency exchange differences</t>
  </si>
  <si>
    <t>Non-water</t>
  </si>
  <si>
    <t xml:space="preserve">Segment profit (loss) attributable to non-controlling interests </t>
  </si>
  <si>
    <t xml:space="preserve">Profit reconciliation </t>
  </si>
  <si>
    <t>Consolidation of profit (loss)</t>
  </si>
  <si>
    <t>Equity</t>
  </si>
  <si>
    <t>Other net (expense) revenues</t>
  </si>
  <si>
    <t>Leverage level (Bonds) - Consolidated Aguas Andinas</t>
  </si>
  <si>
    <t>Leverage level</t>
  </si>
  <si>
    <t>Leverage level (Loans) - Consolidated Aguas Andinas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</si>
</sst>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&quot;$&quot;#,##0_);\(&quot;$&quot;#,##0\)"/>
    <numFmt numFmtId="169" formatCode="_(* #,##0_);_(* \(#,##0\);_(* &quot;-&quot;_);_(@_)"/>
    <numFmt numFmtId="170" formatCode="_(* #,##0.00_);_(* \(#,##0.00\);_(* &quot;-&quot;??_);_(@_)"/>
    <numFmt numFmtId="171" formatCode="#,##0;\(#,##0\);\-"/>
    <numFmt numFmtId="172" formatCode="#,##0.000;\(#,##0.000\);\-"/>
    <numFmt numFmtId="173" formatCode="#,##0.00;\(#,##0.00\);\-"/>
    <numFmt numFmtId="174" formatCode="_(* #,##0_);_(* \(#,##0\);_(* &quot;-&quot;??_);_(@_)"/>
    <numFmt numFmtId="175" formatCode="dd\-mm\-yyyy"/>
    <numFmt numFmtId="176" formatCode="_-* #,##0\ _D_M_-;\-* #,##0\ _D_M_-;_-* &quot;-&quot;\ _D_M_-;_-@_-"/>
    <numFmt numFmtId="177" formatCode="_-* #,##0.00\ _D_M_-;\-* #,##0.00\ _D_M_-;_-* &quot;-&quot;??\ _D_M_-;_-@_-"/>
    <numFmt numFmtId="178" formatCode="dd/mm/yyyy;@"/>
    <numFmt numFmtId="179" formatCode="0.00000%"/>
    <numFmt numFmtId="180" formatCode="0.00%_);\(0.00%\)"/>
    <numFmt numFmtId="181" formatCode="d\-m\-yyyy"/>
    <numFmt numFmtId="182" formatCode="#,##0\ &quot;CLP&quot;"/>
    <numFmt numFmtId="183" formatCode="#,##0_ ;\-#,##0\ "/>
    <numFmt numFmtId="184" formatCode="#,##0.0"/>
    <numFmt numFmtId="185" formatCode="_-* #,##0.00\ _€_-;\-* #,##0.00\ _€_-;_-* &quot;-&quot;??\ _€_-;_-@_-"/>
    <numFmt numFmtId="186" formatCode="_-* #,##0.00\ [$€]_-;\-* #,##0.00\ [$€]_-;_-* &quot;-&quot;??\ [$€]_-;_-@_-"/>
    <numFmt numFmtId="187" formatCode="0.000_)"/>
    <numFmt numFmtId="188" formatCode="&quot;$&quot;#,##0"/>
    <numFmt numFmtId="189" formatCode="_-[$€-2]\ * #,##0.00_-;\-[$€-2]\ * #,##0.00_-;_-[$€-2]\ * &quot;-&quot;??_-"/>
    <numFmt numFmtId="190" formatCode="#,#00"/>
    <numFmt numFmtId="191" formatCode="#.##000"/>
    <numFmt numFmtId="192" formatCode="_-* #,##0\ &quot;DM&quot;_-;\-* #,##0\ &quot;DM&quot;_-;_-* &quot;-&quot;\ &quot;DM&quot;_-;_-@_-"/>
    <numFmt numFmtId="193" formatCode="_-* #,##0.00\ &quot;DM&quot;_-;\-* #,##0.00\ &quot;DM&quot;_-;_-* &quot;-&quot;??\ &quot;DM&quot;_-;_-@_-"/>
    <numFmt numFmtId="194" formatCode="\$#,#00"/>
    <numFmt numFmtId="195" formatCode="\$#,"/>
    <numFmt numFmtId="196" formatCode="General_)"/>
    <numFmt numFmtId="197" formatCode="0.00_)"/>
    <numFmt numFmtId="198" formatCode="#.##0,"/>
    <numFmt numFmtId="199" formatCode="_-* #,##0\ &quot;Pts&quot;_-;\-* #,##0\ &quot;Pts&quot;_-;_-* &quot;-&quot;\ &quot;Pts&quot;_-;_-@_-"/>
    <numFmt numFmtId="200" formatCode="_-* #,##0.00\ &quot;Pts&quot;_-;\-* #,##0.00\ &quot;Pts&quot;_-;_-* &quot;-&quot;??\ &quot;Pts&quot;_-;_-@_-"/>
    <numFmt numFmtId="201" formatCode="0.0%_);\(0.0%\)"/>
    <numFmt numFmtId="202" formatCode="_-* #,##0\ _€_-;\-* #,##0\ _€_-;_-* &quot;-&quot;\ _€_-;_-@_-"/>
    <numFmt numFmtId="203" formatCode="_(* #,##0.00000000_);_(* \(#,##0.00000000\);_(* &quot;-&quot;??_);_(@_)"/>
    <numFmt numFmtId="204" formatCode="_(&quot;$&quot;* #,##0.00_);_(&quot;$&quot;* \(#,##0.00\);_(&quot;$&quot;* &quot;-&quot;??_);_(@_)"/>
    <numFmt numFmtId="205" formatCode="_-* #,##0\ _z_ł_-;\-* #,##0\ _z_ł_-;_-* &quot;-&quot;\ _z_ł_-;_-@_-"/>
    <numFmt numFmtId="206" formatCode="_-* #,##0.00\ _z_ł_-;\-* #,##0.00\ _z_ł_-;_-* &quot;-&quot;??\ _z_ł_-;_-@_-"/>
    <numFmt numFmtId="207" formatCode="#,##0.000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Arial"/>
      <family val="2"/>
    </font>
    <font>
      <b/>
      <sz val="10"/>
      <name val="Calibri Light"/>
      <family val="2"/>
      <scheme val="major"/>
    </font>
    <font>
      <b/>
      <sz val="8"/>
      <color theme="0"/>
      <name val="Arial Narrow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indexed="8"/>
      <name val="Calibri"/>
      <family val="2"/>
    </font>
    <font>
      <sz val="8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sz val="9"/>
      <name val="Calibri"/>
      <family val="2"/>
      <scheme val="minor"/>
    </font>
    <font>
      <b/>
      <sz val="9"/>
      <color indexed="8"/>
      <name val="Calibri Light"/>
      <family val="2"/>
      <scheme val="major"/>
    </font>
    <font>
      <sz val="11"/>
      <color theme="1"/>
      <name val="Calibri"/>
      <family val="2"/>
    </font>
    <font>
      <sz val="7"/>
      <color indexed="8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  <scheme val="major"/>
    </font>
    <font>
      <sz val="7"/>
      <color rgb="FFFF0000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  <font>
      <u/>
      <sz val="9"/>
      <color theme="1"/>
      <name val="Calibri Light"/>
      <family val="2"/>
      <scheme val="major"/>
    </font>
    <font>
      <b/>
      <i/>
      <sz val="9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i/>
      <sz val="9"/>
      <color rgb="FFFF0000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Serif"/>
    </font>
    <font>
      <b/>
      <sz val="8"/>
      <color rgb="FF000000"/>
      <name val="Arial"/>
      <family val="2"/>
    </font>
    <font>
      <sz val="9"/>
      <color theme="0"/>
      <name val="SansSerif.plain"/>
    </font>
    <font>
      <b/>
      <sz val="9"/>
      <color rgb="FF000000"/>
      <name val="Arial"/>
      <family val="2"/>
    </font>
    <font>
      <b/>
      <sz val="8"/>
      <color theme="0"/>
      <name val="Arial"/>
      <family val="2"/>
    </font>
    <font>
      <sz val="8"/>
      <color indexed="8"/>
      <name val="SansSerif.plain"/>
    </font>
    <font>
      <b/>
      <sz val="8"/>
      <color indexed="8"/>
      <name val="SansSerif.plain"/>
    </font>
    <font>
      <sz val="10"/>
      <color indexed="8"/>
      <name val="SansSerif.plain"/>
    </font>
    <font>
      <sz val="9"/>
      <color indexed="8"/>
      <name val="SansSerif.plain"/>
    </font>
    <font>
      <sz val="10"/>
      <color indexed="8"/>
      <name val="Calibri"/>
      <family val="2"/>
      <scheme val="minor"/>
    </font>
    <font>
      <b/>
      <sz val="9"/>
      <color rgb="FF000000"/>
      <name val="Calibri Light"/>
      <family val="2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Helv"/>
    </font>
    <font>
      <sz val="1"/>
      <color indexed="8"/>
      <name val="Courier"/>
      <family val="3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name val="Tms Rmn"/>
      <family val="1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u/>
      <sz val="11"/>
      <color theme="10"/>
      <name val="Calibri"/>
      <family val="2"/>
    </font>
    <font>
      <sz val="11"/>
      <color indexed="37"/>
      <name val="Calibri"/>
      <family val="2"/>
    </font>
    <font>
      <sz val="11"/>
      <color indexed="16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2"/>
      <name val="Helv"/>
    </font>
    <font>
      <b/>
      <i/>
      <sz val="16"/>
      <name val="Helv"/>
    </font>
    <font>
      <sz val="8"/>
      <color theme="1"/>
      <name val="Arial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b/>
      <sz val="18"/>
      <color theme="3"/>
      <name val="Calibri Light"/>
      <family val="2"/>
      <scheme val="major"/>
    </font>
    <font>
      <sz val="9"/>
      <color theme="1"/>
      <name val="Calibri Light"/>
      <family val="1"/>
      <scheme val="maj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strike/>
      <sz val="7"/>
      <color rgb="FFFF0000"/>
      <name val="Calibri Light"/>
      <family val="2"/>
      <scheme val="major"/>
    </font>
    <font>
      <i/>
      <sz val="9"/>
      <color rgb="FFFF0000"/>
      <name val="Calibri Light"/>
      <family val="2"/>
      <scheme val="major"/>
    </font>
    <font>
      <sz val="10"/>
      <color rgb="FF000000"/>
      <name val="Calibri Light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i/>
      <sz val="9"/>
      <color theme="1" tint="4.9989318521683403E-2"/>
      <name val="Calibri Light"/>
      <family val="2"/>
      <scheme val="major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9"/>
      <name val="Arial"/>
      <family val="2"/>
    </font>
    <font>
      <i/>
      <sz val="10"/>
      <color indexed="23"/>
      <name val="Arial"/>
      <family val="2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10"/>
      <name val="Calibri"/>
      <family val="2"/>
      <scheme val="minor"/>
    </font>
  </fonts>
  <fills count="14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002060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18"/>
        <bgColor indexed="18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23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55"/>
      </right>
      <top/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/>
      <bottom style="medium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double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double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double">
        <color rgb="FF92D050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rgb="FF80808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indexed="23"/>
      </right>
      <top style="thin">
        <color indexed="23"/>
      </top>
      <bottom/>
      <diagonal/>
    </border>
  </borders>
  <cellStyleXfs count="399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" fontId="3" fillId="2" borderId="1" applyNumberFormat="0" applyProtection="0">
      <alignment horizontal="left" vertical="center" indent="1"/>
    </xf>
    <xf numFmtId="169" fontId="2" fillId="0" borderId="0" applyFont="0" applyFill="0" applyBorder="0" applyAlignment="0" applyProtection="0"/>
    <xf numFmtId="0" fontId="3" fillId="4" borderId="1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3" fillId="7" borderId="1" applyNumberFormat="0" applyProtection="0">
      <alignment horizontal="left" vertical="center" indent="1"/>
    </xf>
    <xf numFmtId="0" fontId="8" fillId="0" borderId="0"/>
    <xf numFmtId="169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169" fontId="1" fillId="0" borderId="0" applyFont="0" applyFill="0" applyBorder="0" applyAlignment="0" applyProtection="0"/>
    <xf numFmtId="0" fontId="1" fillId="0" borderId="0"/>
    <xf numFmtId="0" fontId="3" fillId="0" borderId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17" borderId="0"/>
    <xf numFmtId="9" fontId="19" fillId="0" borderId="0" applyFont="0" applyFill="0" applyBorder="0" applyAlignment="0" applyProtection="0"/>
    <xf numFmtId="0" fontId="8" fillId="0" borderId="0"/>
    <xf numFmtId="177" fontId="8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0" fontId="8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38" fillId="0" borderId="0"/>
    <xf numFmtId="0" fontId="1" fillId="0" borderId="0"/>
    <xf numFmtId="170" fontId="19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" fontId="3" fillId="2" borderId="85" applyNumberFormat="0" applyProtection="0">
      <alignment horizontal="left" vertical="center" indent="1"/>
    </xf>
    <xf numFmtId="169" fontId="2" fillId="0" borderId="0" applyFont="0" applyFill="0" applyBorder="0" applyAlignment="0" applyProtection="0"/>
    <xf numFmtId="0" fontId="3" fillId="4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59" fillId="0" borderId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61" fillId="6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2" borderId="0" applyNumberFormat="0" applyBorder="0" applyAlignment="0" applyProtection="0"/>
    <xf numFmtId="0" fontId="61" fillId="6" borderId="0" applyNumberFormat="0" applyBorder="0" applyAlignment="0" applyProtection="0"/>
    <xf numFmtId="0" fontId="61" fillId="47" borderId="0" applyNumberFormat="0" applyBorder="0" applyAlignment="0" applyProtection="0"/>
    <xf numFmtId="0" fontId="61" fillId="6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2" borderId="0" applyNumberFormat="0" applyBorder="0" applyAlignment="0" applyProtection="0"/>
    <xf numFmtId="0" fontId="61" fillId="6" borderId="0" applyNumberFormat="0" applyBorder="0" applyAlignment="0" applyProtection="0"/>
    <xf numFmtId="0" fontId="61" fillId="47" borderId="0" applyNumberFormat="0" applyBorder="0" applyAlignment="0" applyProtection="0"/>
    <xf numFmtId="0" fontId="61" fillId="6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2" borderId="0" applyNumberFormat="0" applyBorder="0" applyAlignment="0" applyProtection="0"/>
    <xf numFmtId="0" fontId="61" fillId="6" borderId="0" applyNumberFormat="0" applyBorder="0" applyAlignment="0" applyProtection="0"/>
    <xf numFmtId="0" fontId="61" fillId="47" borderId="0" applyNumberFormat="0" applyBorder="0" applyAlignment="0" applyProtection="0"/>
    <xf numFmtId="0" fontId="60" fillId="48" borderId="0" applyNumberFormat="0" applyBorder="0" applyAlignment="0" applyProtection="0"/>
    <xf numFmtId="0" fontId="60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0" borderId="0" applyNumberFormat="0" applyBorder="0" applyAlignment="0" applyProtection="0"/>
    <xf numFmtId="0" fontId="60" fillId="48" borderId="0" applyNumberFormat="0" applyBorder="0" applyAlignment="0" applyProtection="0"/>
    <xf numFmtId="0" fontId="60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0" borderId="0" applyNumberFormat="0" applyBorder="0" applyAlignment="0" applyProtection="0"/>
    <xf numFmtId="0" fontId="60" fillId="48" borderId="0" applyNumberFormat="0" applyBorder="0" applyAlignment="0" applyProtection="0"/>
    <xf numFmtId="0" fontId="60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4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4" borderId="0" applyNumberFormat="0" applyBorder="0" applyAlignment="0" applyProtection="0"/>
    <xf numFmtId="0" fontId="62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" borderId="86" applyNumberFormat="0" applyAlignment="0" applyProtection="0"/>
    <xf numFmtId="0" fontId="64" fillId="4" borderId="86" applyNumberFormat="0" applyAlignment="0" applyProtection="0"/>
    <xf numFmtId="0" fontId="65" fillId="55" borderId="96" applyNumberFormat="0" applyAlignment="0" applyProtection="0"/>
    <xf numFmtId="0" fontId="66" fillId="0" borderId="97" applyNumberFormat="0" applyFill="0" applyAlignment="0" applyProtection="0"/>
    <xf numFmtId="0" fontId="65" fillId="55" borderId="96" applyNumberFormat="0" applyAlignment="0" applyProtection="0"/>
    <xf numFmtId="0" fontId="67" fillId="44" borderId="86" applyNumberFormat="0" applyAlignment="0" applyProtection="0"/>
    <xf numFmtId="0" fontId="68" fillId="4" borderId="98" applyNumberFormat="0" applyAlignment="0" applyProtection="0"/>
    <xf numFmtId="0" fontId="63" fillId="41" borderId="0" applyNumberFormat="0" applyBorder="0" applyAlignment="0" applyProtection="0"/>
    <xf numFmtId="0" fontId="69" fillId="0" borderId="0" applyNumberFormat="0" applyFill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4" borderId="0" applyNumberFormat="0" applyBorder="0" applyAlignment="0" applyProtection="0"/>
    <xf numFmtId="0" fontId="67" fillId="44" borderId="86" applyNumberFormat="0" applyAlignment="0" applyProtection="0"/>
    <xf numFmtId="186" fontId="8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3" fillId="41" borderId="0" applyNumberFormat="0" applyBorder="0" applyAlignment="0" applyProtection="0"/>
    <xf numFmtId="0" fontId="71" fillId="0" borderId="99" applyNumberFormat="0" applyFill="0" applyAlignment="0" applyProtection="0"/>
    <xf numFmtId="0" fontId="72" fillId="0" borderId="100" applyNumberFormat="0" applyFill="0" applyAlignment="0" applyProtection="0"/>
    <xf numFmtId="0" fontId="69" fillId="0" borderId="101" applyNumberFormat="0" applyFill="0" applyAlignment="0" applyProtection="0"/>
    <xf numFmtId="0" fontId="69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7" fillId="44" borderId="86" applyNumberFormat="0" applyAlignment="0" applyProtection="0"/>
    <xf numFmtId="0" fontId="66" fillId="0" borderId="97" applyNumberFormat="0" applyFill="0" applyAlignment="0" applyProtection="0"/>
    <xf numFmtId="0" fontId="65" fillId="55" borderId="96" applyNumberFormat="0" applyAlignment="0" applyProtection="0"/>
    <xf numFmtId="0" fontId="66" fillId="0" borderId="97" applyNumberFormat="0" applyFill="0" applyAlignment="0" applyProtection="0"/>
    <xf numFmtId="0" fontId="71" fillId="0" borderId="99" applyNumberFormat="0" applyFill="0" applyAlignment="0" applyProtection="0"/>
    <xf numFmtId="0" fontId="72" fillId="0" borderId="100" applyNumberFormat="0" applyFill="0" applyAlignment="0" applyProtection="0"/>
    <xf numFmtId="0" fontId="69" fillId="0" borderId="101" applyNumberFormat="0" applyFill="0" applyAlignment="0" applyProtection="0"/>
    <xf numFmtId="0" fontId="69" fillId="0" borderId="0" applyNumberFormat="0" applyFill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4" fillId="0" borderId="0" applyNumberFormat="0" applyFill="0" applyBorder="0">
      <alignment vertical="center"/>
    </xf>
    <xf numFmtId="0" fontId="61" fillId="57" borderId="102" applyNumberFormat="0" applyFont="0" applyAlignment="0" applyProtection="0"/>
    <xf numFmtId="0" fontId="61" fillId="57" borderId="102" applyNumberFormat="0" applyFont="0" applyAlignment="0" applyProtection="0"/>
    <xf numFmtId="0" fontId="64" fillId="4" borderId="86" applyNumberFormat="0" applyAlignment="0" applyProtection="0"/>
    <xf numFmtId="0" fontId="68" fillId="4" borderId="98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8" fillId="4" borderId="98" applyNumberFormat="0" applyAlignment="0" applyProtection="0"/>
    <xf numFmtId="4" fontId="3" fillId="0" borderId="85" applyNumberFormat="0" applyProtection="0">
      <alignment horizontal="right" vertical="center"/>
    </xf>
    <xf numFmtId="0" fontId="75" fillId="0" borderId="103" applyNumberFormat="0" applyFill="0" applyAlignment="0" applyProtection="0"/>
    <xf numFmtId="0" fontId="7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99" applyNumberFormat="0" applyFill="0" applyAlignment="0" applyProtection="0"/>
    <xf numFmtId="0" fontId="72" fillId="0" borderId="100" applyNumberFormat="0" applyFill="0" applyAlignment="0" applyProtection="0"/>
    <xf numFmtId="0" fontId="69" fillId="0" borderId="101" applyNumberFormat="0" applyFill="0" applyAlignment="0" applyProtection="0"/>
    <xf numFmtId="0" fontId="75" fillId="0" borderId="103" applyNumberFormat="0" applyFill="0" applyAlignment="0" applyProtection="0"/>
    <xf numFmtId="0" fontId="77" fillId="0" borderId="0" applyNumberFormat="0" applyFill="0" applyBorder="0" applyAlignment="0" applyProtection="0"/>
    <xf numFmtId="0" fontId="61" fillId="57" borderId="102" applyNumberFormat="0" applyFont="0" applyAlignment="0" applyProtection="0"/>
    <xf numFmtId="0" fontId="76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8" fillId="0" borderId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78" fillId="27" borderId="0" applyNumberFormat="0" applyBorder="0" applyAlignment="0" applyProtection="0"/>
    <xf numFmtId="0" fontId="78" fillId="27" borderId="0" applyNumberFormat="0" applyBorder="0" applyAlignment="0" applyProtection="0"/>
    <xf numFmtId="0" fontId="78" fillId="27" borderId="0" applyNumberFormat="0" applyBorder="0" applyAlignment="0" applyProtection="0"/>
    <xf numFmtId="0" fontId="78" fillId="27" borderId="0" applyNumberFormat="0" applyBorder="0" applyAlignment="0" applyProtection="0"/>
    <xf numFmtId="0" fontId="78" fillId="27" borderId="0" applyNumberFormat="0" applyBorder="0" applyAlignment="0" applyProtection="0"/>
    <xf numFmtId="0" fontId="78" fillId="27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80" fillId="0" borderId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81" fillId="62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2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81" fillId="68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8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81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1" fillId="61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61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81" fillId="61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1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81" fillId="60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0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81" fillId="74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4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81" fillId="75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3" fillId="0" borderId="0"/>
    <xf numFmtId="0" fontId="84" fillId="0" borderId="0">
      <protection locked="0"/>
    </xf>
    <xf numFmtId="0" fontId="84" fillId="0" borderId="0">
      <protection locked="0"/>
    </xf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6" fillId="78" borderId="86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6" fillId="78" borderId="86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6" fillId="78" borderId="86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6" fillId="78" borderId="86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6" fillId="78" borderId="86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6" fillId="78" borderId="86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5" fillId="77" borderId="85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7" fillId="79" borderId="96" applyNumberFormat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82" fillId="0" borderId="104" applyNumberFormat="0" applyFill="0" applyAlignment="0" applyProtection="0"/>
    <xf numFmtId="0" fontId="65" fillId="55" borderId="96" applyNumberFormat="0" applyAlignment="0" applyProtection="0"/>
    <xf numFmtId="0" fontId="65" fillId="55" borderId="96" applyNumberFormat="0" applyAlignment="0" applyProtection="0"/>
    <xf numFmtId="0" fontId="65" fillId="55" borderId="96" applyNumberFormat="0" applyAlignment="0" applyProtection="0"/>
    <xf numFmtId="0" fontId="65" fillId="55" borderId="96" applyNumberFormat="0" applyAlignment="0" applyProtection="0"/>
    <xf numFmtId="0" fontId="4" fillId="0" borderId="106">
      <alignment horizontal="center"/>
    </xf>
    <xf numFmtId="187" fontId="89" fillId="0" borderId="0"/>
    <xf numFmtId="187" fontId="89" fillId="0" borderId="0"/>
    <xf numFmtId="187" fontId="89" fillId="0" borderId="0"/>
    <xf numFmtId="187" fontId="89" fillId="0" borderId="0"/>
    <xf numFmtId="187" fontId="89" fillId="0" borderId="0"/>
    <xf numFmtId="187" fontId="89" fillId="0" borderId="0"/>
    <xf numFmtId="187" fontId="89" fillId="0" borderId="0"/>
    <xf numFmtId="187" fontId="89" fillId="0" borderId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3" fontId="8" fillId="0" borderId="0" applyFill="0" applyBorder="0" applyAlignment="0" applyProtection="0"/>
    <xf numFmtId="0" fontId="67" fillId="4" borderId="86" applyNumberFormat="0" applyAlignment="0" applyProtection="0"/>
    <xf numFmtId="0" fontId="68" fillId="4" borderId="98" applyNumberFormat="0" applyAlignment="0" applyProtection="0"/>
    <xf numFmtId="0" fontId="8" fillId="0" borderId="0">
      <protection locked="0"/>
    </xf>
    <xf numFmtId="174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4" fillId="0" borderId="0">
      <protection locked="0"/>
    </xf>
    <xf numFmtId="0" fontId="90" fillId="80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0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1" borderId="0" applyNumberFormat="0" applyBorder="0" applyAlignment="0" applyProtection="0"/>
    <xf numFmtId="0" fontId="90" fillId="82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2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3" borderId="0" applyNumberFormat="0" applyBorder="0" applyAlignment="0" applyProtection="0"/>
    <xf numFmtId="0" fontId="90" fillId="84" borderId="0" applyNumberFormat="0" applyBorder="0" applyAlignment="0" applyProtection="0"/>
    <xf numFmtId="0" fontId="91" fillId="0" borderId="0">
      <protection locked="0"/>
    </xf>
    <xf numFmtId="0" fontId="91" fillId="0" borderId="0">
      <protection locked="0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5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87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63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81" fillId="90" borderId="0" applyNumberFormat="0" applyBorder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6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6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6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6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6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6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0" fontId="93" fillId="74" borderId="85" applyNumberFormat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0" fontId="84" fillId="0" borderId="0">
      <protection locked="0"/>
    </xf>
    <xf numFmtId="190" fontId="84" fillId="0" borderId="0">
      <protection locked="0"/>
    </xf>
    <xf numFmtId="191" fontId="84" fillId="0" borderId="0">
      <protection locked="0"/>
    </xf>
    <xf numFmtId="0" fontId="8" fillId="0" borderId="0">
      <protection locked="0"/>
    </xf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95" fillId="73" borderId="0" applyNumberFormat="0" applyBorder="0" applyAlignment="0" applyProtection="0"/>
    <xf numFmtId="0" fontId="67" fillId="44" borderId="86" applyNumberFormat="0" applyAlignment="0" applyProtection="0"/>
    <xf numFmtId="0" fontId="67" fillId="44" borderId="86" applyNumberFormat="0" applyAlignment="0" applyProtection="0"/>
    <xf numFmtId="0" fontId="67" fillId="44" borderId="86" applyNumberFormat="0" applyAlignment="0" applyProtection="0"/>
    <xf numFmtId="0" fontId="67" fillId="44" borderId="86" applyNumberFormat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0" fontId="66" fillId="0" borderId="97" applyNumberFormat="0" applyFill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4" fontId="84" fillId="0" borderId="0">
      <protection locked="0"/>
    </xf>
    <xf numFmtId="195" fontId="84" fillId="0" borderId="0">
      <protection locked="0"/>
    </xf>
    <xf numFmtId="0" fontId="71" fillId="0" borderId="99" applyNumberFormat="0" applyFill="0" applyAlignment="0" applyProtection="0"/>
    <xf numFmtId="0" fontId="72" fillId="0" borderId="100" applyNumberFormat="0" applyFill="0" applyAlignment="0" applyProtection="0"/>
    <xf numFmtId="0" fontId="69" fillId="0" borderId="101" applyNumberFormat="0" applyFill="0" applyAlignment="0" applyProtection="0"/>
    <xf numFmtId="0" fontId="69" fillId="0" borderId="0" applyNumberFormat="0" applyFill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0" fontId="82" fillId="74" borderId="0" applyNumberFormat="0" applyBorder="0" applyAlignment="0" applyProtection="0"/>
    <xf numFmtId="196" fontId="99" fillId="0" borderId="0"/>
    <xf numFmtId="197" fontId="100" fillId="0" borderId="0"/>
    <xf numFmtId="0" fontId="97" fillId="0" borderId="0"/>
    <xf numFmtId="0" fontId="8" fillId="0" borderId="0"/>
    <xf numFmtId="0" fontId="10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3" fillId="17" borderId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8" fillId="73" borderId="102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8" fillId="73" borderId="102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8" fillId="73" borderId="102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8" fillId="73" borderId="102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8" fillId="73" borderId="102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8" fillId="73" borderId="102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3" fillId="73" borderId="85" applyNumberFormat="0" applyFont="0" applyAlignment="0" applyProtection="0"/>
    <xf numFmtId="0" fontId="61" fillId="57" borderId="102" applyNumberFormat="0" applyFont="0" applyAlignment="0" applyProtection="0"/>
    <xf numFmtId="0" fontId="61" fillId="57" borderId="102" applyNumberFormat="0" applyFont="0" applyAlignment="0" applyProtection="0"/>
    <xf numFmtId="0" fontId="61" fillId="57" borderId="102" applyNumberFormat="0" applyFont="0" applyAlignment="0" applyProtection="0"/>
    <xf numFmtId="0" fontId="61" fillId="57" borderId="102" applyNumberFormat="0" applyFont="0" applyAlignment="0" applyProtection="0"/>
    <xf numFmtId="0" fontId="102" fillId="0" borderId="0"/>
    <xf numFmtId="191" fontId="84" fillId="0" borderId="0">
      <protection locked="0"/>
    </xf>
    <xf numFmtId="198" fontId="84" fillId="0" borderId="0">
      <protection locked="0"/>
    </xf>
    <xf numFmtId="0" fontId="102" fillId="0" borderId="0"/>
    <xf numFmtId="0" fontId="102" fillId="0" borderId="0"/>
    <xf numFmtId="3" fontId="8" fillId="0" borderId="0" applyFill="0" applyBorder="0" applyAlignment="0" applyProtection="0"/>
    <xf numFmtId="0" fontId="102" fillId="0" borderId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0" fontId="103" fillId="77" borderId="98" applyNumberFormat="0" applyAlignment="0" applyProtection="0"/>
    <xf numFmtId="4" fontId="104" fillId="56" borderId="107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104" fillId="56" borderId="107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3" fillId="56" borderId="85" applyNumberFormat="0" applyProtection="0">
      <alignment vertical="center"/>
    </xf>
    <xf numFmtId="4" fontId="105" fillId="56" borderId="107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5" fillId="56" borderId="107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6" fillId="92" borderId="85" applyNumberFormat="0" applyProtection="0">
      <alignment vertical="center"/>
    </xf>
    <xf numFmtId="4" fontId="104" fillId="56" borderId="107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104" fillId="56" borderId="107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4" fontId="3" fillId="92" borderId="85" applyNumberFormat="0" applyProtection="0">
      <alignment horizontal="left" vertical="center" indent="1"/>
    </xf>
    <xf numFmtId="0" fontId="104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4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0" fontId="107" fillId="56" borderId="107" applyNumberFormat="0" applyProtection="0">
      <alignment horizontal="left" vertical="top" indent="1"/>
    </xf>
    <xf numFmtId="4" fontId="104" fillId="93" borderId="0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104" fillId="93" borderId="0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108" fillId="40" borderId="107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108" fillId="40" borderId="107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3" fillId="40" borderId="85" applyNumberFormat="0" applyProtection="0">
      <alignment horizontal="right" vertical="center"/>
    </xf>
    <xf numFmtId="4" fontId="108" fillId="45" borderId="107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108" fillId="45" borderId="107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3" fillId="94" borderId="85" applyNumberFormat="0" applyProtection="0">
      <alignment horizontal="right" vertical="center"/>
    </xf>
    <xf numFmtId="4" fontId="108" fillId="52" borderId="107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108" fillId="52" borderId="107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3" fillId="52" borderId="108" applyNumberFormat="0" applyProtection="0">
      <alignment horizontal="right" vertical="center"/>
    </xf>
    <xf numFmtId="4" fontId="108" fillId="47" borderId="107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108" fillId="47" borderId="107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3" fillId="47" borderId="85" applyNumberFormat="0" applyProtection="0">
      <alignment horizontal="right" vertical="center"/>
    </xf>
    <xf numFmtId="4" fontId="108" fillId="50" borderId="107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108" fillId="50" borderId="107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3" fillId="50" borderId="85" applyNumberFormat="0" applyProtection="0">
      <alignment horizontal="right" vertical="center"/>
    </xf>
    <xf numFmtId="4" fontId="108" fillId="54" borderId="107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108" fillId="54" borderId="107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3" fillId="54" borderId="85" applyNumberFormat="0" applyProtection="0">
      <alignment horizontal="right" vertical="center"/>
    </xf>
    <xf numFmtId="4" fontId="108" fillId="53" borderId="107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108" fillId="53" borderId="107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3" fillId="53" borderId="85" applyNumberFormat="0" applyProtection="0">
      <alignment horizontal="right" vertical="center"/>
    </xf>
    <xf numFmtId="4" fontId="108" fillId="95" borderId="107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108" fillId="95" borderId="107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3" fillId="95" borderId="85" applyNumberFormat="0" applyProtection="0">
      <alignment horizontal="right" vertical="center"/>
    </xf>
    <xf numFmtId="4" fontId="108" fillId="46" borderId="107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108" fillId="46" borderId="107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3" fillId="46" borderId="85" applyNumberFormat="0" applyProtection="0">
      <alignment horizontal="right" vertical="center"/>
    </xf>
    <xf numFmtId="4" fontId="104" fillId="96" borderId="109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104" fillId="96" borderId="109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3" fillId="96" borderId="108" applyNumberFormat="0" applyProtection="0">
      <alignment horizontal="left" vertical="center" indent="1"/>
    </xf>
    <xf numFmtId="4" fontId="108" fillId="7" borderId="0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108" fillId="7" borderId="0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109" fillId="97" borderId="0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109" fillId="97" borderId="0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8" fillId="97" borderId="108" applyNumberFormat="0" applyProtection="0">
      <alignment horizontal="left" vertical="center" indent="1"/>
    </xf>
    <xf numFmtId="4" fontId="108" fillId="93" borderId="107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108" fillId="93" borderId="107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3" fillId="93" borderId="85" applyNumberFormat="0" applyProtection="0">
      <alignment horizontal="right" vertical="center"/>
    </xf>
    <xf numFmtId="4" fontId="108" fillId="7" borderId="0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108" fillId="7" borderId="0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3" fillId="7" borderId="108" applyNumberFormat="0" applyProtection="0">
      <alignment horizontal="left" vertical="center" indent="1"/>
    </xf>
    <xf numFmtId="4" fontId="108" fillId="93" borderId="0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108" fillId="93" borderId="0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4" fontId="3" fillId="93" borderId="108" applyNumberFormat="0" applyProtection="0">
      <alignment horizontal="left" vertical="center" indent="1"/>
    </xf>
    <xf numFmtId="0" fontId="8" fillId="97" borderId="107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8" fillId="97" borderId="107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3" fillId="4" borderId="85" applyNumberFormat="0" applyProtection="0">
      <alignment horizontal="left" vertical="center" indent="1"/>
    </xf>
    <xf numFmtId="0" fontId="8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8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3" fillId="97" borderId="107" applyNumberFormat="0" applyProtection="0">
      <alignment horizontal="left" vertical="top" indent="1"/>
    </xf>
    <xf numFmtId="0" fontId="8" fillId="93" borderId="107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8" fillId="93" borderId="107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3" fillId="5" borderId="85" applyNumberFormat="0" applyProtection="0">
      <alignment horizontal="left" vertical="center" indent="1"/>
    </xf>
    <xf numFmtId="0" fontId="8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8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3" fillId="93" borderId="107" applyNumberFormat="0" applyProtection="0">
      <alignment horizontal="left" vertical="top" indent="1"/>
    </xf>
    <xf numFmtId="0" fontId="8" fillId="6" borderId="107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8" fillId="6" borderId="107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3" fillId="6" borderId="85" applyNumberFormat="0" applyProtection="0">
      <alignment horizontal="left" vertical="center" indent="1"/>
    </xf>
    <xf numFmtId="0" fontId="8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8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3" fillId="6" borderId="107" applyNumberFormat="0" applyProtection="0">
      <alignment horizontal="left" vertical="top" indent="1"/>
    </xf>
    <xf numFmtId="0" fontId="8" fillId="7" borderId="107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59" fillId="0" borderId="0"/>
    <xf numFmtId="0" fontId="8" fillId="7" borderId="107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3" fillId="7" borderId="85" applyNumberFormat="0" applyProtection="0">
      <alignment horizontal="left" vertical="center" indent="1"/>
    </xf>
    <xf numFmtId="0" fontId="8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8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3" fillId="7" borderId="107" applyNumberFormat="0" applyProtection="0">
      <alignment horizontal="left" vertical="top" indent="1"/>
    </xf>
    <xf numFmtId="0" fontId="8" fillId="98" borderId="110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8" fillId="98" borderId="110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3" fillId="98" borderId="111" applyNumberFormat="0">
      <protection locked="0"/>
    </xf>
    <xf numFmtId="0" fontId="4" fillId="97" borderId="112" applyBorder="0"/>
    <xf numFmtId="4" fontId="108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08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0" fillId="57" borderId="107" applyNumberFormat="0" applyProtection="0">
      <alignment vertical="center"/>
    </xf>
    <xf numFmtId="4" fontId="111" fillId="57" borderId="107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11" fillId="57" borderId="107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6" fillId="99" borderId="110" applyNumberFormat="0" applyProtection="0">
      <alignment vertical="center"/>
    </xf>
    <xf numFmtId="4" fontId="108" fillId="57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08" fillId="57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4" fontId="110" fillId="4" borderId="107" applyNumberFormat="0" applyProtection="0">
      <alignment horizontal="left" vertical="center" indent="1"/>
    </xf>
    <xf numFmtId="0" fontId="108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08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0" fontId="110" fillId="57" borderId="107" applyNumberFormat="0" applyProtection="0">
      <alignment horizontal="left" vertical="top" indent="1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108" fillId="7" borderId="107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3" fillId="0" borderId="85" applyNumberFormat="0" applyProtection="0">
      <alignment horizontal="right" vertical="center"/>
    </xf>
    <xf numFmtId="4" fontId="111" fillId="7" borderId="107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11" fillId="7" borderId="107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6" fillId="12" borderId="85" applyNumberFormat="0" applyProtection="0">
      <alignment horizontal="right" vertical="center"/>
    </xf>
    <xf numFmtId="4" fontId="108" fillId="93" borderId="107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108" fillId="93" borderId="107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4" fontId="3" fillId="2" borderId="85" applyNumberFormat="0" applyProtection="0">
      <alignment horizontal="left" vertical="center" indent="1"/>
    </xf>
    <xf numFmtId="0" fontId="108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08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0" fontId="110" fillId="93" borderId="107" applyNumberFormat="0" applyProtection="0">
      <alignment horizontal="left" vertical="top" indent="1"/>
    </xf>
    <xf numFmtId="4" fontId="112" fillId="100" borderId="0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2" fillId="100" borderId="0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4" fontId="113" fillId="100" borderId="108" applyNumberFormat="0" applyProtection="0">
      <alignment horizontal="left" vertical="center" indent="1"/>
    </xf>
    <xf numFmtId="0" fontId="3" fillId="101" borderId="110"/>
    <xf numFmtId="0" fontId="3" fillId="101" borderId="110"/>
    <xf numFmtId="0" fontId="3" fillId="101" borderId="110"/>
    <xf numFmtId="0" fontId="3" fillId="101" borderId="110"/>
    <xf numFmtId="0" fontId="3" fillId="101" borderId="110"/>
    <xf numFmtId="0" fontId="3" fillId="101" borderId="110"/>
    <xf numFmtId="0" fontId="3" fillId="101" borderId="110"/>
    <xf numFmtId="4" fontId="114" fillId="7" borderId="107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4" fillId="7" borderId="107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4" fontId="115" fillId="98" borderId="85" applyNumberFormat="0" applyProtection="0">
      <alignment horizontal="right" vertical="center"/>
    </xf>
    <xf numFmtId="0" fontId="116" fillId="0" borderId="0" applyNumberFormat="0" applyFill="0" applyBorder="0" applyAlignment="0" applyProtection="0"/>
    <xf numFmtId="196" fontId="99" fillId="0" borderId="0"/>
    <xf numFmtId="0" fontId="7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0" fillId="0" borderId="113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121" fillId="0" borderId="114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2" fillId="0" borderId="115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90" fillId="0" borderId="117" applyNumberFormat="0" applyFill="0" applyAlignment="0" applyProtection="0"/>
    <xf numFmtId="0" fontId="77" fillId="0" borderId="0" applyNumberFormat="0" applyFill="0" applyBorder="0" applyAlignment="0" applyProtection="0"/>
    <xf numFmtId="199" fontId="122" fillId="0" borderId="0" applyFont="0" applyFill="0" applyBorder="0" applyAlignment="0" applyProtection="0"/>
    <xf numFmtId="200" fontId="12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19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9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9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4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9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3" fillId="17" borderId="0"/>
    <xf numFmtId="0" fontId="19" fillId="71" borderId="0" applyNumberFormat="0" applyBorder="0" applyAlignment="0" applyProtection="0"/>
    <xf numFmtId="0" fontId="120" fillId="0" borderId="1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8" fillId="0" borderId="0"/>
    <xf numFmtId="0" fontId="8" fillId="0" borderId="0"/>
    <xf numFmtId="0" fontId="59" fillId="0" borderId="0"/>
    <xf numFmtId="0" fontId="59" fillId="0" borderId="0"/>
    <xf numFmtId="0" fontId="87" fillId="55" borderId="96" applyNumberFormat="0" applyAlignment="0" applyProtection="0"/>
    <xf numFmtId="0" fontId="82" fillId="41" borderId="0" applyNumberFormat="0" applyBorder="0" applyAlignment="0" applyProtection="0"/>
    <xf numFmtId="0" fontId="125" fillId="0" borderId="0" applyNumberFormat="0" applyFill="0" applyBorder="0" applyAlignment="0" applyProtection="0"/>
    <xf numFmtId="0" fontId="126" fillId="44" borderId="86" applyNumberFormat="0" applyAlignment="0" applyProtection="0"/>
    <xf numFmtId="0" fontId="127" fillId="0" borderId="97" applyNumberFormat="0" applyFill="0" applyAlignment="0" applyProtection="0"/>
    <xf numFmtId="0" fontId="97" fillId="0" borderId="0"/>
    <xf numFmtId="0" fontId="101" fillId="0" borderId="0"/>
    <xf numFmtId="0" fontId="19" fillId="57" borderId="102" applyNumberFormat="0" applyFont="0" applyAlignment="0" applyProtection="0"/>
    <xf numFmtId="9" fontId="8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71" borderId="0" applyNumberFormat="0" applyBorder="0" applyAlignment="0" applyProtection="0"/>
    <xf numFmtId="0" fontId="64" fillId="4" borderId="171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6" fillId="78" borderId="171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67" fillId="4" borderId="171" applyNumberFormat="0" applyAlignment="0" applyProtection="0"/>
    <xf numFmtId="0" fontId="67" fillId="44" borderId="171" applyNumberFormat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71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67" fillId="44" borderId="171" applyNumberFormat="0" applyAlignment="0" applyProtection="0"/>
    <xf numFmtId="0" fontId="67" fillId="44" borderId="171" applyNumberFormat="0" applyAlignment="0" applyProtection="0"/>
    <xf numFmtId="0" fontId="67" fillId="44" borderId="171" applyNumberFormat="0" applyAlignment="0" applyProtection="0"/>
    <xf numFmtId="0" fontId="67" fillId="44" borderId="171" applyNumberFormat="0" applyAlignment="0" applyProtection="0"/>
    <xf numFmtId="185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135" fillId="0" borderId="0" applyFont="0" applyFill="0" applyBorder="0" applyAlignment="0" applyProtection="0"/>
    <xf numFmtId="165" fontId="8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74" fillId="0" borderId="0" applyNumberFormat="0" applyFill="0" applyBorder="0">
      <alignment vertical="center"/>
    </xf>
    <xf numFmtId="0" fontId="8" fillId="0" borderId="0"/>
    <xf numFmtId="0" fontId="74" fillId="0" borderId="0" applyNumberFormat="0" applyFill="0" applyBorder="0">
      <alignment vertical="center"/>
    </xf>
    <xf numFmtId="0" fontId="3" fillId="17" borderId="0"/>
    <xf numFmtId="0" fontId="3" fillId="17" borderId="0"/>
    <xf numFmtId="0" fontId="3" fillId="17" borderId="0"/>
    <xf numFmtId="0" fontId="8" fillId="0" borderId="0"/>
    <xf numFmtId="0" fontId="19" fillId="103" borderId="17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0" fontId="19" fillId="57" borderId="102" applyNumberFormat="0" applyFont="0" applyAlignment="0" applyProtection="0"/>
    <xf numFmtId="0" fontId="19" fillId="57" borderId="102" applyNumberFormat="0" applyFont="0" applyAlignment="0" applyProtection="0"/>
    <xf numFmtId="0" fontId="64" fillId="4" borderId="17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3" fillId="56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6" fillId="92" borderId="167" applyNumberFormat="0" applyProtection="0">
      <alignment vertical="center"/>
    </xf>
    <xf numFmtId="4" fontId="105" fillId="56" borderId="107" applyNumberFormat="0" applyProtection="0">
      <alignment vertical="center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4" fontId="3" fillId="92" borderId="167" applyNumberFormat="0" applyProtection="0">
      <alignment horizontal="left" vertical="center" indent="1"/>
    </xf>
    <xf numFmtId="0" fontId="104" fillId="56" borderId="107" applyNumberFormat="0" applyProtection="0">
      <alignment horizontal="left" vertical="top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40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94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47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0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4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53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95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46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4" fontId="3" fillId="93" borderId="167" applyNumberFormat="0" applyProtection="0">
      <alignment horizontal="right" vertical="center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4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5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6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0" fontId="3" fillId="7" borderId="167" applyNumberFormat="0" applyProtection="0">
      <alignment horizontal="left" vertical="center" indent="1"/>
    </xf>
    <xf numFmtId="4" fontId="108" fillId="57" borderId="107" applyNumberFormat="0" applyProtection="0">
      <alignment vertical="center"/>
    </xf>
    <xf numFmtId="4" fontId="111" fillId="57" borderId="107" applyNumberFormat="0" applyProtection="0">
      <alignment vertical="center"/>
    </xf>
    <xf numFmtId="4" fontId="108" fillId="57" borderId="107" applyNumberFormat="0" applyProtection="0">
      <alignment horizontal="left" vertical="center" indent="1"/>
    </xf>
    <xf numFmtId="0" fontId="108" fillId="57" borderId="107" applyNumberFormat="0" applyProtection="0">
      <alignment horizontal="left" vertical="top" indent="1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3" fillId="0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06" fillId="12" borderId="167" applyNumberFormat="0" applyProtection="0">
      <alignment horizontal="right" vertical="center"/>
    </xf>
    <xf numFmtId="4" fontId="111" fillId="7" borderId="107" applyNumberFormat="0" applyProtection="0">
      <alignment horizontal="right" vertical="center"/>
    </xf>
    <xf numFmtId="0" fontId="8" fillId="104" borderId="98" applyNumberFormat="0" applyProtection="0">
      <alignment horizontal="left" vertical="center" indent="1"/>
    </xf>
    <xf numFmtId="0" fontId="8" fillId="104" borderId="98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0" fontId="8" fillId="104" borderId="98" applyNumberFormat="0" applyProtection="0">
      <alignment horizontal="left" vertical="center" indent="1"/>
    </xf>
    <xf numFmtId="0" fontId="8" fillId="104" borderId="98" applyNumberFormat="0" applyProtection="0">
      <alignment horizontal="left" vertical="center" indent="1"/>
    </xf>
    <xf numFmtId="0" fontId="8" fillId="104" borderId="98" applyNumberFormat="0" applyProtection="0">
      <alignment horizontal="left" vertical="center" indent="1"/>
    </xf>
    <xf numFmtId="0" fontId="108" fillId="93" borderId="107" applyNumberFormat="0" applyProtection="0">
      <alignment horizontal="left" vertical="top" indent="1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5" fillId="98" borderId="167" applyNumberFormat="0" applyProtection="0">
      <alignment horizontal="right" vertical="center"/>
    </xf>
    <xf numFmtId="4" fontId="114" fillId="7" borderId="107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37" fillId="17" borderId="0"/>
    <xf numFmtId="0" fontId="137" fillId="17" borderId="0"/>
    <xf numFmtId="0" fontId="137" fillId="17" borderId="0"/>
    <xf numFmtId="0" fontId="137" fillId="17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74" fillId="0" borderId="0" applyNumberFormat="0" applyFill="0" applyBorder="0">
      <alignment vertical="center"/>
    </xf>
    <xf numFmtId="0" fontId="139" fillId="17" borderId="0"/>
    <xf numFmtId="0" fontId="139" fillId="17" borderId="0"/>
    <xf numFmtId="0" fontId="139" fillId="17" borderId="0"/>
    <xf numFmtId="0" fontId="139" fillId="17" borderId="0"/>
    <xf numFmtId="0" fontId="139" fillId="17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0" fillId="0" borderId="178" applyNumberFormat="0" applyFill="0" applyAlignment="0" applyProtection="0"/>
    <xf numFmtId="0" fontId="141" fillId="0" borderId="179" applyNumberFormat="0" applyFill="0" applyAlignment="0" applyProtection="0"/>
    <xf numFmtId="0" fontId="142" fillId="0" borderId="180" applyNumberFormat="0" applyFill="0" applyAlignment="0" applyProtection="0"/>
    <xf numFmtId="0" fontId="142" fillId="0" borderId="0" applyNumberFormat="0" applyFill="0" applyBorder="0" applyAlignment="0" applyProtection="0"/>
    <xf numFmtId="0" fontId="143" fillId="105" borderId="0" applyNumberFormat="0" applyBorder="0" applyAlignment="0" applyProtection="0"/>
    <xf numFmtId="0" fontId="144" fillId="106" borderId="0" applyNumberFormat="0" applyBorder="0" applyAlignment="0" applyProtection="0"/>
    <xf numFmtId="0" fontId="145" fillId="108" borderId="181" applyNumberFormat="0" applyAlignment="0" applyProtection="0"/>
    <xf numFmtId="0" fontId="146" fillId="109" borderId="182" applyNumberFormat="0" applyAlignment="0" applyProtection="0"/>
    <xf numFmtId="0" fontId="147" fillId="109" borderId="181" applyNumberFormat="0" applyAlignment="0" applyProtection="0"/>
    <xf numFmtId="0" fontId="148" fillId="0" borderId="183" applyNumberFormat="0" applyFill="0" applyAlignment="0" applyProtection="0"/>
    <xf numFmtId="0" fontId="149" fillId="110" borderId="184" applyNumberFormat="0" applyAlignment="0" applyProtection="0"/>
    <xf numFmtId="0" fontId="150" fillId="0" borderId="0" applyNumberFormat="0" applyFill="0" applyBorder="0" applyAlignment="0" applyProtection="0"/>
    <xf numFmtId="0" fontId="1" fillId="103" borderId="177" applyNumberFormat="0" applyFont="0" applyAlignment="0" applyProtection="0"/>
    <xf numFmtId="0" fontId="57" fillId="0" borderId="0" applyNumberFormat="0" applyFill="0" applyBorder="0" applyAlignment="0" applyProtection="0"/>
    <xf numFmtId="0" fontId="128" fillId="0" borderId="185" applyNumberFormat="0" applyFill="0" applyAlignment="0" applyProtection="0"/>
    <xf numFmtId="0" fontId="58" fillId="11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11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8" fillId="113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8" fillId="1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8" fillId="115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11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8" fillId="39" borderId="0" applyNumberFormat="0" applyBorder="0" applyAlignment="0" applyProtection="0"/>
    <xf numFmtId="0" fontId="1" fillId="39" borderId="0" applyNumberFormat="0" applyBorder="0" applyAlignment="0" applyProtection="0"/>
    <xf numFmtId="0" fontId="108" fillId="93" borderId="0" applyNumberFormat="0" applyBorder="0" applyAlignment="0" applyProtection="0"/>
    <xf numFmtId="0" fontId="108" fillId="93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40" borderId="0" applyNumberFormat="0" applyBorder="0" applyAlignment="0" applyProtection="0"/>
    <xf numFmtId="0" fontId="1" fillId="40" borderId="0" applyNumberFormat="0" applyBorder="0" applyAlignment="0" applyProtection="0"/>
    <xf numFmtId="0" fontId="108" fillId="45" borderId="0" applyNumberFormat="0" applyBorder="0" applyAlignment="0" applyProtection="0"/>
    <xf numFmtId="0" fontId="108" fillId="45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1" borderId="0" applyNumberFormat="0" applyBorder="0" applyAlignment="0" applyProtection="0"/>
    <xf numFmtId="0" fontId="1" fillId="41" borderId="0" applyNumberFormat="0" applyBorder="0" applyAlignment="0" applyProtection="0"/>
    <xf numFmtId="0" fontId="108" fillId="57" borderId="0" applyNumberFormat="0" applyBorder="0" applyAlignment="0" applyProtection="0"/>
    <xf numFmtId="0" fontId="108" fillId="57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2" borderId="0" applyNumberFormat="0" applyBorder="0" applyAlignment="0" applyProtection="0"/>
    <xf numFmtId="0" fontId="1" fillId="42" borderId="0" applyNumberFormat="0" applyBorder="0" applyAlignment="0" applyProtection="0"/>
    <xf numFmtId="0" fontId="108" fillId="98" borderId="0" applyNumberFormat="0" applyBorder="0" applyAlignment="0" applyProtection="0"/>
    <xf numFmtId="0" fontId="108" fillId="98" borderId="0" applyNumberFormat="0" applyBorder="0" applyAlignment="0" applyProtection="0"/>
    <xf numFmtId="0" fontId="78" fillId="42" borderId="0" applyNumberFormat="0" applyBorder="0" applyAlignment="0" applyProtection="0"/>
    <xf numFmtId="0" fontId="78" fillId="42" borderId="0" applyNumberFormat="0" applyBorder="0" applyAlignment="0" applyProtection="0"/>
    <xf numFmtId="0" fontId="108" fillId="6" borderId="0" applyNumberFormat="0" applyBorder="0" applyAlignment="0" applyProtection="0"/>
    <xf numFmtId="0" fontId="108" fillId="6" borderId="0" applyNumberFormat="0" applyBorder="0" applyAlignment="0" applyProtection="0"/>
    <xf numFmtId="0" fontId="108" fillId="40" borderId="0" applyNumberFormat="0" applyBorder="0" applyAlignment="0" applyProtection="0"/>
    <xf numFmtId="0" fontId="108" fillId="40" borderId="0" applyNumberFormat="0" applyBorder="0" applyAlignment="0" applyProtection="0"/>
    <xf numFmtId="0" fontId="108" fillId="97" borderId="0" applyNumberFormat="0" applyBorder="0" applyAlignment="0" applyProtection="0"/>
    <xf numFmtId="0" fontId="108" fillId="97" borderId="0" applyNumberFormat="0" applyBorder="0" applyAlignment="0" applyProtection="0"/>
    <xf numFmtId="0" fontId="108" fillId="45" borderId="0" applyNumberFormat="0" applyBorder="0" applyAlignment="0" applyProtection="0"/>
    <xf numFmtId="0" fontId="108" fillId="45" borderId="0" applyNumberFormat="0" applyBorder="0" applyAlignment="0" applyProtection="0"/>
    <xf numFmtId="0" fontId="78" fillId="46" borderId="0" applyNumberFormat="0" applyBorder="0" applyAlignment="0" applyProtection="0"/>
    <xf numFmtId="0" fontId="1" fillId="46" borderId="0" applyNumberFormat="0" applyBorder="0" applyAlignment="0" applyProtection="0"/>
    <xf numFmtId="0" fontId="108" fillId="53" borderId="0" applyNumberFormat="0" applyBorder="0" applyAlignment="0" applyProtection="0"/>
    <xf numFmtId="0" fontId="108" fillId="53" borderId="0" applyNumberFormat="0" applyBorder="0" applyAlignment="0" applyProtection="0"/>
    <xf numFmtId="0" fontId="78" fillId="46" borderId="0" applyNumberFormat="0" applyBorder="0" applyAlignment="0" applyProtection="0"/>
    <xf numFmtId="0" fontId="78" fillId="46" borderId="0" applyNumberFormat="0" applyBorder="0" applyAlignment="0" applyProtection="0"/>
    <xf numFmtId="0" fontId="108" fillId="4" borderId="0" applyNumberFormat="0" applyBorder="0" applyAlignment="0" applyProtection="0"/>
    <xf numFmtId="0" fontId="108" fillId="4" borderId="0" applyNumberFormat="0" applyBorder="0" applyAlignment="0" applyProtection="0"/>
    <xf numFmtId="0" fontId="108" fillId="97" borderId="0" applyNumberFormat="0" applyBorder="0" applyAlignment="0" applyProtection="0"/>
    <xf numFmtId="0" fontId="108" fillId="97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51" fillId="97" borderId="0" applyNumberFormat="0" applyBorder="0" applyAlignment="0" applyProtection="0"/>
    <xf numFmtId="0" fontId="151" fillId="97" borderId="0" applyNumberFormat="0" applyBorder="0" applyAlignment="0" applyProtection="0"/>
    <xf numFmtId="0" fontId="151" fillId="45" borderId="0" applyNumberFormat="0" applyBorder="0" applyAlignment="0" applyProtection="0"/>
    <xf numFmtId="0" fontId="151" fillId="45" borderId="0" applyNumberFormat="0" applyBorder="0" applyAlignment="0" applyProtection="0"/>
    <xf numFmtId="0" fontId="79" fillId="46" borderId="0" applyNumberFormat="0" applyBorder="0" applyAlignment="0" applyProtection="0"/>
    <xf numFmtId="0" fontId="151" fillId="53" borderId="0" applyNumberFormat="0" applyBorder="0" applyAlignment="0" applyProtection="0"/>
    <xf numFmtId="0" fontId="151" fillId="53" borderId="0" applyNumberFormat="0" applyBorder="0" applyAlignment="0" applyProtection="0"/>
    <xf numFmtId="0" fontId="79" fillId="46" borderId="0" applyNumberFormat="0" applyBorder="0" applyAlignment="0" applyProtection="0"/>
    <xf numFmtId="0" fontId="79" fillId="46" borderId="0" applyNumberFormat="0" applyBorder="0" applyAlignment="0" applyProtection="0"/>
    <xf numFmtId="0" fontId="79" fillId="46" borderId="0" applyNumberFormat="0" applyBorder="0" applyAlignment="0" applyProtection="0"/>
    <xf numFmtId="0" fontId="58" fillId="46" borderId="0" applyNumberFormat="0" applyBorder="0" applyAlignment="0" applyProtection="0"/>
    <xf numFmtId="0" fontId="79" fillId="49" borderId="0" applyNumberFormat="0" applyBorder="0" applyAlignment="0" applyProtection="0"/>
    <xf numFmtId="0" fontId="151" fillId="4" borderId="0" applyNumberFormat="0" applyBorder="0" applyAlignment="0" applyProtection="0"/>
    <xf numFmtId="0" fontId="151" fillId="4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58" fillId="49" borderId="0" applyNumberFormat="0" applyBorder="0" applyAlignment="0" applyProtection="0"/>
    <xf numFmtId="0" fontId="151" fillId="97" borderId="0" applyNumberFormat="0" applyBorder="0" applyAlignment="0" applyProtection="0"/>
    <xf numFmtId="0" fontId="151" fillId="97" borderId="0" applyNumberFormat="0" applyBorder="0" applyAlignment="0" applyProtection="0"/>
    <xf numFmtId="0" fontId="79" fillId="50" borderId="0" applyNumberFormat="0" applyBorder="0" applyAlignment="0" applyProtection="0"/>
    <xf numFmtId="0" fontId="151" fillId="44" borderId="0" applyNumberFormat="0" applyBorder="0" applyAlignment="0" applyProtection="0"/>
    <xf numFmtId="0" fontId="151" fillId="44" borderId="0" applyNumberFormat="0" applyBorder="0" applyAlignment="0" applyProtection="0"/>
    <xf numFmtId="0" fontId="79" fillId="50" borderId="0" applyNumberFormat="0" applyBorder="0" applyAlignment="0" applyProtection="0"/>
    <xf numFmtId="0" fontId="79" fillId="50" borderId="0" applyNumberFormat="0" applyBorder="0" applyAlignment="0" applyProtection="0"/>
    <xf numFmtId="0" fontId="79" fillId="50" borderId="0" applyNumberFormat="0" applyBorder="0" applyAlignment="0" applyProtection="0"/>
    <xf numFmtId="0" fontId="58" fillId="50" borderId="0" applyNumberFormat="0" applyBorder="0" applyAlignment="0" applyProtection="0"/>
    <xf numFmtId="0" fontId="82" fillId="76" borderId="0" applyNumberFormat="0" applyBorder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5" fillId="77" borderId="167" applyNumberFormat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7" fillId="68" borderId="96" applyNumberFormat="0" applyAlignment="0" applyProtection="0"/>
    <xf numFmtId="0" fontId="88" fillId="0" borderId="105" applyNumberFormat="0" applyFill="0" applyAlignment="0" applyProtection="0"/>
    <xf numFmtId="0" fontId="81" fillId="68" borderId="0" applyNumberFormat="0" applyBorder="0" applyAlignment="0" applyProtection="0"/>
    <xf numFmtId="0" fontId="81" fillId="88" borderId="0" applyNumberFormat="0" applyBorder="0" applyAlignment="0" applyProtection="0"/>
    <xf numFmtId="0" fontId="81" fillId="89" borderId="0" applyNumberFormat="0" applyBorder="0" applyAlignment="0" applyProtection="0"/>
    <xf numFmtId="0" fontId="81" fillId="91" borderId="0" applyNumberFormat="0" applyBorder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67" applyNumberFormat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96" fillId="66" borderId="0" applyNumberFormat="0" applyBorder="0" applyAlignment="0" applyProtection="0"/>
    <xf numFmtId="0" fontId="126" fillId="44" borderId="171" applyNumberFormat="0" applyAlignment="0" applyProtection="0"/>
    <xf numFmtId="0" fontId="126" fillId="44" borderId="171" applyNumberFormat="0" applyAlignment="0" applyProtection="0"/>
    <xf numFmtId="165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8" fillId="0" borderId="0" applyFont="0" applyFill="0" applyBorder="0" applyAlignment="0" applyProtection="0"/>
    <xf numFmtId="165" fontId="135" fillId="0" borderId="0" applyFont="0" applyFill="0" applyBorder="0" applyAlignment="0" applyProtection="0"/>
    <xf numFmtId="165" fontId="135" fillId="0" borderId="0" applyFont="0" applyFill="0" applyBorder="0" applyAlignment="0" applyProtection="0"/>
    <xf numFmtId="185" fontId="135" fillId="0" borderId="0" applyFont="0" applyFill="0" applyBorder="0" applyAlignment="0" applyProtection="0"/>
    <xf numFmtId="175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167" fontId="108" fillId="0" borderId="0" applyFont="0" applyFill="0" applyBorder="0" applyAlignment="0" applyProtection="0"/>
    <xf numFmtId="0" fontId="153" fillId="107" borderId="0" applyNumberFormat="0" applyBorder="0" applyAlignment="0" applyProtection="0"/>
    <xf numFmtId="0" fontId="98" fillId="74" borderId="0" applyNumberFormat="0" applyBorder="0" applyAlignment="0" applyProtection="0"/>
    <xf numFmtId="0" fontId="97" fillId="0" borderId="0"/>
    <xf numFmtId="0" fontId="3" fillId="17" borderId="0"/>
    <xf numFmtId="0" fontId="3" fillId="17" borderId="0"/>
    <xf numFmtId="0" fontId="19" fillId="0" borderId="0"/>
    <xf numFmtId="0" fontId="3" fillId="17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97" fillId="0" borderId="0"/>
    <xf numFmtId="0" fontId="97" fillId="0" borderId="0"/>
    <xf numFmtId="0" fontId="1" fillId="0" borderId="0"/>
    <xf numFmtId="0" fontId="3" fillId="17" borderId="0"/>
    <xf numFmtId="0" fontId="97" fillId="0" borderId="0"/>
    <xf numFmtId="0" fontId="97" fillId="0" borderId="0"/>
    <xf numFmtId="0" fontId="97" fillId="0" borderId="0"/>
    <xf numFmtId="0" fontId="8" fillId="0" borderId="0"/>
    <xf numFmtId="0" fontId="97" fillId="0" borderId="0"/>
    <xf numFmtId="0" fontId="3" fillId="17" borderId="0"/>
    <xf numFmtId="0" fontId="101" fillId="0" borderId="0"/>
    <xf numFmtId="0" fontId="3" fillId="17" borderId="0"/>
    <xf numFmtId="0" fontId="3" fillId="73" borderId="167" applyNumberFormat="0" applyFont="0" applyAlignment="0" applyProtection="0"/>
    <xf numFmtId="0" fontId="8" fillId="73" borderId="102" applyNumberFormat="0" applyFont="0" applyAlignment="0" applyProtection="0"/>
    <xf numFmtId="0" fontId="3" fillId="73" borderId="167" applyNumberFormat="0" applyFont="0" applyAlignment="0" applyProtection="0"/>
    <xf numFmtId="0" fontId="3" fillId="73" borderId="167" applyNumberFormat="0" applyFont="0" applyAlignment="0" applyProtection="0"/>
    <xf numFmtId="9" fontId="110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3" fillId="78" borderId="98" applyNumberFormat="0" applyAlignment="0" applyProtection="0"/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0" fontId="118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21" fillId="0" borderId="100" applyNumberFormat="0" applyFill="0" applyAlignment="0" applyProtection="0"/>
    <xf numFmtId="0" fontId="92" fillId="0" borderId="116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4" fillId="0" borderId="0" applyNumberFormat="0" applyFill="0" applyBorder="0">
      <alignment vertical="center"/>
    </xf>
    <xf numFmtId="0" fontId="61" fillId="39" borderId="0" applyNumberFormat="0" applyBorder="0" applyAlignment="0" applyProtection="0"/>
    <xf numFmtId="0" fontId="1" fillId="21" borderId="0" applyNumberFormat="0" applyBorder="0" applyAlignment="0" applyProtection="0"/>
    <xf numFmtId="0" fontId="61" fillId="40" borderId="0" applyNumberFormat="0" applyBorder="0" applyAlignment="0" applyProtection="0"/>
    <xf numFmtId="0" fontId="1" fillId="24" borderId="0" applyNumberFormat="0" applyBorder="0" applyAlignment="0" applyProtection="0"/>
    <xf numFmtId="0" fontId="61" fillId="41" borderId="0" applyNumberFormat="0" applyBorder="0" applyAlignment="0" applyProtection="0"/>
    <xf numFmtId="0" fontId="1" fillId="27" borderId="0" applyNumberFormat="0" applyBorder="0" applyAlignment="0" applyProtection="0"/>
    <xf numFmtId="0" fontId="61" fillId="42" borderId="0" applyNumberFormat="0" applyBorder="0" applyAlignment="0" applyProtection="0"/>
    <xf numFmtId="0" fontId="1" fillId="30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61" fillId="6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1" fillId="28" borderId="0" applyNumberFormat="0" applyBorder="0" applyAlignment="0" applyProtection="0"/>
    <xf numFmtId="0" fontId="61" fillId="42" borderId="0" applyNumberFormat="0" applyBorder="0" applyAlignment="0" applyProtection="0"/>
    <xf numFmtId="0" fontId="61" fillId="6" borderId="0" applyNumberFormat="0" applyBorder="0" applyAlignment="0" applyProtection="0"/>
    <xf numFmtId="0" fontId="61" fillId="47" borderId="0" applyNumberFormat="0" applyBorder="0" applyAlignment="0" applyProtection="0"/>
    <xf numFmtId="0" fontId="60" fillId="48" borderId="0" applyNumberFormat="0" applyBorder="0" applyAlignment="0" applyProtection="0"/>
    <xf numFmtId="0" fontId="60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0" borderId="0" applyNumberFormat="0" applyBorder="0" applyAlignment="0" applyProtection="0"/>
    <xf numFmtId="165" fontId="1" fillId="0" borderId="0" applyFont="0" applyFill="0" applyBorder="0" applyAlignment="0" applyProtection="0"/>
    <xf numFmtId="0" fontId="63" fillId="41" borderId="0" applyNumberFormat="0" applyBorder="0" applyAlignment="0" applyProtection="0"/>
    <xf numFmtId="0" fontId="64" fillId="4" borderId="171" applyNumberFormat="0" applyAlignment="0" applyProtection="0"/>
    <xf numFmtId="0" fontId="65" fillId="55" borderId="96" applyNumberFormat="0" applyAlignment="0" applyProtection="0"/>
    <xf numFmtId="0" fontId="66" fillId="0" borderId="97" applyNumberFormat="0" applyFill="0" applyAlignment="0" applyProtection="0"/>
    <xf numFmtId="0" fontId="69" fillId="0" borderId="0" applyNumberFormat="0" applyFill="0" applyBorder="0" applyAlignment="0" applyProtection="0"/>
    <xf numFmtId="0" fontId="60" fillId="51" borderId="0" applyNumberFormat="0" applyBorder="0" applyAlignment="0" applyProtection="0"/>
    <xf numFmtId="165" fontId="1" fillId="0" borderId="0" applyFont="0" applyFill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9" borderId="0" applyNumberFormat="0" applyBorder="0" applyAlignment="0" applyProtection="0"/>
    <xf numFmtId="0" fontId="60" fillId="2" borderId="0" applyNumberFormat="0" applyBorder="0" applyAlignment="0" applyProtection="0"/>
    <xf numFmtId="0" fontId="60" fillId="54" borderId="0" applyNumberFormat="0" applyBorder="0" applyAlignment="0" applyProtection="0"/>
    <xf numFmtId="0" fontId="67" fillId="44" borderId="171" applyNumberFormat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62" fillId="40" borderId="0" applyNumberFormat="0" applyBorder="0" applyAlignment="0" applyProtection="0"/>
    <xf numFmtId="206" fontId="61" fillId="0" borderId="0" applyFont="0" applyFill="0" applyBorder="0" applyAlignment="0" applyProtection="0"/>
    <xf numFmtId="205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3" fillId="56" borderId="0" applyNumberFormat="0" applyBorder="0" applyAlignment="0" applyProtection="0"/>
    <xf numFmtId="0" fontId="61" fillId="57" borderId="102" applyNumberFormat="0" applyFont="0" applyAlignment="0" applyProtection="0"/>
    <xf numFmtId="0" fontId="68" fillId="4" borderId="98" applyNumberFormat="0" applyAlignment="0" applyProtection="0"/>
    <xf numFmtId="165" fontId="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99" applyNumberFormat="0" applyFill="0" applyAlignment="0" applyProtection="0"/>
    <xf numFmtId="0" fontId="72" fillId="0" borderId="100" applyNumberFormat="0" applyFill="0" applyAlignment="0" applyProtection="0"/>
    <xf numFmtId="0" fontId="69" fillId="0" borderId="101" applyNumberFormat="0" applyFill="0" applyAlignment="0" applyProtection="0"/>
    <xf numFmtId="0" fontId="75" fillId="0" borderId="103" applyNumberFormat="0" applyFill="0" applyAlignment="0" applyProtection="0"/>
    <xf numFmtId="165" fontId="1" fillId="0" borderId="0" applyFont="0" applyFill="0" applyBorder="0" applyAlignment="0" applyProtection="0"/>
    <xf numFmtId="0" fontId="103" fillId="78" borderId="98" applyNumberFormat="0" applyAlignment="0" applyProtection="0"/>
    <xf numFmtId="0" fontId="103" fillId="78" borderId="98" applyNumberFormat="0" applyAlignment="0" applyProtection="0"/>
    <xf numFmtId="0" fontId="103" fillId="78" borderId="98" applyNumberFormat="0" applyAlignment="0" applyProtection="0"/>
    <xf numFmtId="0" fontId="103" fillId="78" borderId="98" applyNumberFormat="0" applyAlignment="0" applyProtection="0"/>
    <xf numFmtId="0" fontId="103" fillId="77" borderId="98" applyNumberForma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73" borderId="102" applyNumberFormat="0" applyFont="0" applyAlignment="0" applyProtection="0"/>
    <xf numFmtId="0" fontId="8" fillId="73" borderId="102" applyNumberFormat="0" applyFont="0" applyAlignment="0" applyProtection="0"/>
    <xf numFmtId="0" fontId="8" fillId="73" borderId="102" applyNumberFormat="0" applyFont="0" applyAlignment="0" applyProtection="0"/>
    <xf numFmtId="0" fontId="8" fillId="73" borderId="102" applyNumberFormat="0" applyFont="0" applyAlignment="0" applyProtection="0"/>
    <xf numFmtId="0" fontId="8" fillId="73" borderId="102" applyNumberFormat="0" applyFont="0" applyAlignment="0" applyProtection="0"/>
    <xf numFmtId="0" fontId="3" fillId="73" borderId="16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7" fillId="0" borderId="0"/>
    <xf numFmtId="0" fontId="98" fillId="74" borderId="0" applyNumberFormat="0" applyBorder="0" applyAlignment="0" applyProtection="0"/>
    <xf numFmtId="0" fontId="98" fillId="74" borderId="0" applyNumberFormat="0" applyBorder="0" applyAlignment="0" applyProtection="0"/>
    <xf numFmtId="0" fontId="98" fillId="74" borderId="0" applyNumberFormat="0" applyBorder="0" applyAlignment="0" applyProtection="0"/>
    <xf numFmtId="0" fontId="98" fillId="74" borderId="0" applyNumberFormat="0" applyBorder="0" applyAlignment="0" applyProtection="0"/>
    <xf numFmtId="0" fontId="82" fillId="74" borderId="0" applyNumberFormat="0" applyBorder="0" applyAlignment="0" applyProtection="0"/>
    <xf numFmtId="167" fontId="108" fillId="0" borderId="0" applyFont="0" applyFill="0" applyBorder="0" applyAlignment="0" applyProtection="0"/>
    <xf numFmtId="206" fontId="61" fillId="0" borderId="0" applyFont="0" applyFill="0" applyBorder="0" applyAlignment="0" applyProtection="0"/>
    <xf numFmtId="204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35" fillId="0" borderId="0" applyFont="0" applyFill="0" applyBorder="0" applyAlignment="0" applyProtection="0"/>
    <xf numFmtId="165" fontId="135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6" fontId="61" fillId="0" borderId="0" applyFont="0" applyFill="0" applyBorder="0" applyAlignment="0" applyProtection="0"/>
    <xf numFmtId="0" fontId="126" fillId="44" borderId="171" applyNumberFormat="0" applyAlignment="0" applyProtection="0"/>
    <xf numFmtId="0" fontId="96" fillId="66" borderId="0" applyNumberFormat="0" applyBorder="0" applyAlignment="0" applyProtection="0"/>
    <xf numFmtId="0" fontId="96" fillId="66" borderId="0" applyNumberFormat="0" applyBorder="0" applyAlignment="0" applyProtection="0"/>
    <xf numFmtId="0" fontId="96" fillId="66" borderId="0" applyNumberFormat="0" applyBorder="0" applyAlignment="0" applyProtection="0"/>
    <xf numFmtId="0" fontId="96" fillId="66" borderId="0" applyNumberFormat="0" applyBorder="0" applyAlignment="0" applyProtection="0"/>
    <xf numFmtId="0" fontId="95" fillId="73" borderId="0" applyNumberFormat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6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0" fontId="93" fillId="74" borderId="171" applyNumberFormat="0" applyAlignment="0" applyProtection="0"/>
    <xf numFmtId="0" fontId="93" fillId="74" borderId="167" applyNumberFormat="0" applyAlignment="0" applyProtection="0"/>
    <xf numFmtId="0" fontId="81" fillId="91" borderId="0" applyNumberFormat="0" applyBorder="0" applyAlignment="0" applyProtection="0"/>
    <xf numFmtId="0" fontId="81" fillId="91" borderId="0" applyNumberFormat="0" applyBorder="0" applyAlignment="0" applyProtection="0"/>
    <xf numFmtId="0" fontId="81" fillId="91" borderId="0" applyNumberFormat="0" applyBorder="0" applyAlignment="0" applyProtection="0"/>
    <xf numFmtId="0" fontId="81" fillId="91" borderId="0" applyNumberFormat="0" applyBorder="0" applyAlignment="0" applyProtection="0"/>
    <xf numFmtId="0" fontId="81" fillId="90" borderId="0" applyNumberFormat="0" applyBorder="0" applyAlignment="0" applyProtection="0"/>
    <xf numFmtId="0" fontId="81" fillId="89" borderId="0" applyNumberFormat="0" applyBorder="0" applyAlignment="0" applyProtection="0"/>
    <xf numFmtId="0" fontId="81" fillId="89" borderId="0" applyNumberFormat="0" applyBorder="0" applyAlignment="0" applyProtection="0"/>
    <xf numFmtId="0" fontId="81" fillId="89" borderId="0" applyNumberFormat="0" applyBorder="0" applyAlignment="0" applyProtection="0"/>
    <xf numFmtId="206" fontId="61" fillId="0" borderId="0" applyFont="0" applyFill="0" applyBorder="0" applyAlignment="0" applyProtection="0"/>
    <xf numFmtId="0" fontId="81" fillId="89" borderId="0" applyNumberFormat="0" applyBorder="0" applyAlignment="0" applyProtection="0"/>
    <xf numFmtId="0" fontId="81" fillId="63" borderId="0" applyNumberFormat="0" applyBorder="0" applyAlignment="0" applyProtection="0"/>
    <xf numFmtId="206" fontId="61" fillId="0" borderId="0" applyFont="0" applyFill="0" applyBorder="0" applyAlignment="0" applyProtection="0"/>
    <xf numFmtId="0" fontId="81" fillId="88" borderId="0" applyNumberFormat="0" applyBorder="0" applyAlignment="0" applyProtection="0"/>
    <xf numFmtId="0" fontId="81" fillId="88" borderId="0" applyNumberFormat="0" applyBorder="0" applyAlignment="0" applyProtection="0"/>
    <xf numFmtId="0" fontId="81" fillId="88" borderId="0" applyNumberFormat="0" applyBorder="0" applyAlignment="0" applyProtection="0"/>
    <xf numFmtId="0" fontId="81" fillId="88" borderId="0" applyNumberFormat="0" applyBorder="0" applyAlignment="0" applyProtection="0"/>
    <xf numFmtId="0" fontId="81" fillId="79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87" borderId="0" applyNumberFormat="0" applyBorder="0" applyAlignment="0" applyProtection="0"/>
    <xf numFmtId="0" fontId="81" fillId="86" borderId="0" applyNumberFormat="0" applyBorder="0" applyAlignment="0" applyProtection="0"/>
    <xf numFmtId="0" fontId="81" fillId="85" borderId="0" applyNumberFormat="0" applyBorder="0" applyAlignment="0" applyProtection="0"/>
    <xf numFmtId="206" fontId="6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88" fillId="0" borderId="105" applyNumberFormat="0" applyFill="0" applyAlignment="0" applyProtection="0"/>
    <xf numFmtId="0" fontId="88" fillId="0" borderId="105" applyNumberFormat="0" applyFill="0" applyAlignment="0" applyProtection="0"/>
    <xf numFmtId="0" fontId="88" fillId="0" borderId="105" applyNumberFormat="0" applyFill="0" applyAlignment="0" applyProtection="0"/>
    <xf numFmtId="0" fontId="88" fillId="0" borderId="105" applyNumberFormat="0" applyFill="0" applyAlignment="0" applyProtection="0"/>
    <xf numFmtId="0" fontId="82" fillId="0" borderId="104" applyNumberFormat="0" applyFill="0" applyAlignment="0" applyProtection="0"/>
    <xf numFmtId="0" fontId="87" fillId="68" borderId="96" applyNumberFormat="0" applyAlignment="0" applyProtection="0"/>
    <xf numFmtId="0" fontId="87" fillId="68" borderId="96" applyNumberFormat="0" applyAlignment="0" applyProtection="0"/>
    <xf numFmtId="0" fontId="87" fillId="68" borderId="96" applyNumberFormat="0" applyAlignment="0" applyProtection="0"/>
    <xf numFmtId="0" fontId="87" fillId="68" borderId="96" applyNumberFormat="0" applyAlignment="0" applyProtection="0"/>
    <xf numFmtId="0" fontId="87" fillId="79" borderId="96" applyNumberFormat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6" fillId="78" borderId="171" applyNumberFormat="0" applyAlignment="0" applyProtection="0"/>
    <xf numFmtId="0" fontId="85" fillId="77" borderId="167" applyNumberFormat="0" applyAlignment="0" applyProtection="0"/>
    <xf numFmtId="0" fontId="82" fillId="76" borderId="0" applyNumberFormat="0" applyBorder="0" applyAlignment="0" applyProtection="0"/>
    <xf numFmtId="0" fontId="82" fillId="76" borderId="0" applyNumberFormat="0" applyBorder="0" applyAlignment="0" applyProtection="0"/>
    <xf numFmtId="0" fontId="82" fillId="76" borderId="0" applyNumberFormat="0" applyBorder="0" applyAlignment="0" applyProtection="0"/>
    <xf numFmtId="0" fontId="82" fillId="76" borderId="0" applyNumberFormat="0" applyBorder="0" applyAlignment="0" applyProtection="0"/>
    <xf numFmtId="0" fontId="82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78" fillId="37" borderId="0" applyNumberFormat="0" applyBorder="0" applyAlignment="0" applyProtection="0"/>
    <xf numFmtId="0" fontId="78" fillId="34" borderId="0" applyNumberFormat="0" applyBorder="0" applyAlignment="0" applyProtection="0"/>
    <xf numFmtId="0" fontId="78" fillId="31" borderId="0" applyNumberFormat="0" applyBorder="0" applyAlignment="0" applyProtection="0"/>
    <xf numFmtId="0" fontId="78" fillId="28" borderId="0" applyNumberFormat="0" applyBorder="0" applyAlignment="0" applyProtection="0"/>
    <xf numFmtId="0" fontId="78" fillId="25" borderId="0" applyNumberFormat="0" applyBorder="0" applyAlignment="0" applyProtection="0"/>
    <xf numFmtId="0" fontId="78" fillId="22" borderId="0" applyNumberFormat="0" applyBorder="0" applyAlignment="0" applyProtection="0"/>
    <xf numFmtId="0" fontId="78" fillId="36" borderId="0" applyNumberFormat="0" applyBorder="0" applyAlignment="0" applyProtection="0"/>
    <xf numFmtId="0" fontId="78" fillId="33" borderId="0" applyNumberFormat="0" applyBorder="0" applyAlignment="0" applyProtection="0"/>
    <xf numFmtId="0" fontId="78" fillId="30" borderId="0" applyNumberFormat="0" applyBorder="0" applyAlignment="0" applyProtection="0"/>
    <xf numFmtId="0" fontId="78" fillId="27" borderId="0" applyNumberFormat="0" applyBorder="0" applyAlignment="0" applyProtection="0"/>
    <xf numFmtId="0" fontId="78" fillId="24" borderId="0" applyNumberFormat="0" applyBorder="0" applyAlignment="0" applyProtection="0"/>
    <xf numFmtId="0" fontId="78" fillId="21" borderId="0" applyNumberFormat="0" applyBorder="0" applyAlignment="0" applyProtection="0"/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4" fontId="3" fillId="2" borderId="167" applyNumberFormat="0" applyProtection="0">
      <alignment horizontal="left" vertical="center" indent="1"/>
    </xf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20" fillId="0" borderId="113" applyNumberFormat="0" applyFill="0" applyAlignment="0" applyProtection="0"/>
    <xf numFmtId="0" fontId="74" fillId="0" borderId="0" applyNumberFormat="0" applyFill="0" applyBorder="0">
      <alignment vertical="center"/>
    </xf>
    <xf numFmtId="0" fontId="121" fillId="0" borderId="114" applyNumberFormat="0" applyFill="0" applyAlignment="0" applyProtection="0"/>
    <xf numFmtId="0" fontId="121" fillId="0" borderId="100" applyNumberFormat="0" applyFill="0" applyAlignment="0" applyProtection="0"/>
    <xf numFmtId="0" fontId="121" fillId="0" borderId="100" applyNumberFormat="0" applyFill="0" applyAlignment="0" applyProtection="0"/>
    <xf numFmtId="0" fontId="121" fillId="0" borderId="100" applyNumberFormat="0" applyFill="0" applyAlignment="0" applyProtection="0"/>
    <xf numFmtId="0" fontId="121" fillId="0" borderId="100" applyNumberFormat="0" applyFill="0" applyAlignment="0" applyProtection="0"/>
    <xf numFmtId="0" fontId="92" fillId="0" borderId="115" applyNumberFormat="0" applyFill="0" applyAlignment="0" applyProtection="0"/>
    <xf numFmtId="0" fontId="92" fillId="0" borderId="116" applyNumberFormat="0" applyFill="0" applyAlignment="0" applyProtection="0"/>
    <xf numFmtId="0" fontId="92" fillId="0" borderId="116" applyNumberFormat="0" applyFill="0" applyAlignment="0" applyProtection="0"/>
    <xf numFmtId="0" fontId="92" fillId="0" borderId="116" applyNumberFormat="0" applyFill="0" applyAlignment="0" applyProtection="0"/>
    <xf numFmtId="0" fontId="92" fillId="0" borderId="116" applyNumberFormat="0" applyFill="0" applyAlignment="0" applyProtection="0"/>
    <xf numFmtId="0" fontId="116" fillId="0" borderId="0" applyNumberFormat="0" applyFill="0" applyBorder="0" applyAlignment="0" applyProtection="0"/>
    <xf numFmtId="0" fontId="90" fillId="0" borderId="117" applyNumberFormat="0" applyFill="0" applyAlignment="0" applyProtection="0"/>
    <xf numFmtId="0" fontId="74" fillId="0" borderId="0" applyNumberFormat="0" applyFill="0" applyBorder="0">
      <alignment vertical="center"/>
    </xf>
    <xf numFmtId="0" fontId="74" fillId="0" borderId="0" applyNumberFormat="0" applyFill="0" applyBorder="0">
      <alignment vertical="center"/>
    </xf>
    <xf numFmtId="0" fontId="74" fillId="0" borderId="0" applyNumberFormat="0" applyFill="0" applyBorder="0">
      <alignment vertical="center"/>
    </xf>
    <xf numFmtId="0" fontId="74" fillId="0" borderId="0" applyNumberFormat="0" applyFill="0" applyBorder="0">
      <alignment vertical="center"/>
    </xf>
    <xf numFmtId="0" fontId="74" fillId="0" borderId="0" applyNumberFormat="0" applyFill="0" applyBorder="0">
      <alignment vertical="center"/>
    </xf>
    <xf numFmtId="43" fontId="19" fillId="0" borderId="0" applyFont="0" applyFill="0" applyBorder="0" applyAlignment="0" applyProtection="0"/>
    <xf numFmtId="0" fontId="3" fillId="17" borderId="0"/>
    <xf numFmtId="0" fontId="85" fillId="77" borderId="199" applyNumberFormat="0" applyAlignment="0" applyProtection="0"/>
    <xf numFmtId="0" fontId="93" fillId="74" borderId="199" applyNumberFormat="0" applyAlignment="0" applyProtection="0"/>
    <xf numFmtId="0" fontId="3" fillId="73" borderId="199" applyNumberFormat="0" applyFont="0" applyAlignment="0" applyProtection="0"/>
    <xf numFmtId="0" fontId="103" fillId="77" borderId="200" applyNumberFormat="0" applyAlignment="0" applyProtection="0"/>
    <xf numFmtId="4" fontId="3" fillId="56" borderId="199" applyNumberFormat="0" applyProtection="0">
      <alignment vertical="center"/>
    </xf>
    <xf numFmtId="4" fontId="106" fillId="92" borderId="199" applyNumberFormat="0" applyProtection="0">
      <alignment vertical="center"/>
    </xf>
    <xf numFmtId="4" fontId="3" fillId="92" borderId="199" applyNumberFormat="0" applyProtection="0">
      <alignment horizontal="left" vertical="center" indent="1"/>
    </xf>
    <xf numFmtId="0" fontId="107" fillId="56" borderId="201" applyNumberFormat="0" applyProtection="0">
      <alignment horizontal="left" vertical="top" indent="1"/>
    </xf>
    <xf numFmtId="4" fontId="3" fillId="2" borderId="199" applyNumberFormat="0" applyProtection="0">
      <alignment horizontal="left" vertical="center" indent="1"/>
    </xf>
    <xf numFmtId="4" fontId="3" fillId="40" borderId="199" applyNumberFormat="0" applyProtection="0">
      <alignment horizontal="right" vertical="center"/>
    </xf>
    <xf numFmtId="4" fontId="3" fillId="94" borderId="199" applyNumberFormat="0" applyProtection="0">
      <alignment horizontal="right" vertical="center"/>
    </xf>
    <xf numFmtId="4" fontId="3" fillId="52" borderId="202" applyNumberFormat="0" applyProtection="0">
      <alignment horizontal="right" vertical="center"/>
    </xf>
    <xf numFmtId="4" fontId="3" fillId="47" borderId="199" applyNumberFormat="0" applyProtection="0">
      <alignment horizontal="right" vertical="center"/>
    </xf>
    <xf numFmtId="4" fontId="3" fillId="50" borderId="199" applyNumberFormat="0" applyProtection="0">
      <alignment horizontal="right" vertical="center"/>
    </xf>
    <xf numFmtId="4" fontId="3" fillId="54" borderId="199" applyNumberFormat="0" applyProtection="0">
      <alignment horizontal="right" vertical="center"/>
    </xf>
    <xf numFmtId="4" fontId="3" fillId="53" borderId="199" applyNumberFormat="0" applyProtection="0">
      <alignment horizontal="right" vertical="center"/>
    </xf>
    <xf numFmtId="4" fontId="3" fillId="95" borderId="199" applyNumberFormat="0" applyProtection="0">
      <alignment horizontal="right" vertical="center"/>
    </xf>
    <xf numFmtId="4" fontId="3" fillId="46" borderId="199" applyNumberFormat="0" applyProtection="0">
      <alignment horizontal="right" vertical="center"/>
    </xf>
    <xf numFmtId="4" fontId="3" fillId="96" borderId="202" applyNumberFormat="0" applyProtection="0">
      <alignment horizontal="left" vertical="center" indent="1"/>
    </xf>
    <xf numFmtId="4" fontId="8" fillId="97" borderId="202" applyNumberFormat="0" applyProtection="0">
      <alignment horizontal="left" vertical="center" indent="1"/>
    </xf>
    <xf numFmtId="4" fontId="8" fillId="97" borderId="202" applyNumberFormat="0" applyProtection="0">
      <alignment horizontal="left" vertical="center" indent="1"/>
    </xf>
    <xf numFmtId="4" fontId="3" fillId="93" borderId="199" applyNumberFormat="0" applyProtection="0">
      <alignment horizontal="right" vertical="center"/>
    </xf>
    <xf numFmtId="4" fontId="3" fillId="7" borderId="202" applyNumberFormat="0" applyProtection="0">
      <alignment horizontal="left" vertical="center" indent="1"/>
    </xf>
    <xf numFmtId="4" fontId="3" fillId="93" borderId="202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97" borderId="201" applyNumberFormat="0" applyProtection="0">
      <alignment horizontal="left" vertical="top" indent="1"/>
    </xf>
    <xf numFmtId="0" fontId="3" fillId="5" borderId="199" applyNumberFormat="0" applyProtection="0">
      <alignment horizontal="left" vertical="center" indent="1"/>
    </xf>
    <xf numFmtId="0" fontId="3" fillId="93" borderId="201" applyNumberFormat="0" applyProtection="0">
      <alignment horizontal="left" vertical="top" indent="1"/>
    </xf>
    <xf numFmtId="0" fontId="3" fillId="6" borderId="199" applyNumberFormat="0" applyProtection="0">
      <alignment horizontal="left" vertical="center" indent="1"/>
    </xf>
    <xf numFmtId="0" fontId="3" fillId="6" borderId="201" applyNumberFormat="0" applyProtection="0">
      <alignment horizontal="left" vertical="top" indent="1"/>
    </xf>
    <xf numFmtId="0" fontId="3" fillId="7" borderId="199" applyNumberFormat="0" applyProtection="0">
      <alignment horizontal="left" vertical="center" indent="1"/>
    </xf>
    <xf numFmtId="0" fontId="3" fillId="7" borderId="201" applyNumberFormat="0" applyProtection="0">
      <alignment horizontal="left" vertical="top" indent="1"/>
    </xf>
    <xf numFmtId="0" fontId="4" fillId="97" borderId="203" applyBorder="0"/>
    <xf numFmtId="4" fontId="110" fillId="57" borderId="201" applyNumberFormat="0" applyProtection="0">
      <alignment vertical="center"/>
    </xf>
    <xf numFmtId="4" fontId="110" fillId="4" borderId="201" applyNumberFormat="0" applyProtection="0">
      <alignment horizontal="left" vertical="center" indent="1"/>
    </xf>
    <xf numFmtId="0" fontId="110" fillId="57" borderId="201" applyNumberFormat="0" applyProtection="0">
      <alignment horizontal="left" vertical="top" indent="1"/>
    </xf>
    <xf numFmtId="4" fontId="3" fillId="0" borderId="199" applyNumberFormat="0" applyProtection="0">
      <alignment horizontal="right" vertical="center"/>
    </xf>
    <xf numFmtId="4" fontId="106" fillId="12" borderId="199" applyNumberFormat="0" applyProtection="0">
      <alignment horizontal="right" vertical="center"/>
    </xf>
    <xf numFmtId="4" fontId="3" fillId="2" borderId="199" applyNumberFormat="0" applyProtection="0">
      <alignment horizontal="left" vertical="center" indent="1"/>
    </xf>
    <xf numFmtId="0" fontId="110" fillId="93" borderId="201" applyNumberFormat="0" applyProtection="0">
      <alignment horizontal="left" vertical="top" indent="1"/>
    </xf>
    <xf numFmtId="4" fontId="113" fillId="100" borderId="202" applyNumberFormat="0" applyProtection="0">
      <alignment horizontal="left" vertical="center" indent="1"/>
    </xf>
    <xf numFmtId="4" fontId="115" fillId="98" borderId="199" applyNumberFormat="0" applyProtection="0">
      <alignment horizontal="right" vertical="center"/>
    </xf>
    <xf numFmtId="0" fontId="90" fillId="0" borderId="204" applyNumberFormat="0" applyFill="0" applyAlignment="0" applyProtection="0"/>
    <xf numFmtId="4" fontId="3" fillId="2" borderId="220" applyNumberFormat="0" applyProtection="0">
      <alignment horizontal="left" vertical="center" indent="1"/>
    </xf>
    <xf numFmtId="4" fontId="3" fillId="2" borderId="220" applyNumberFormat="0" applyProtection="0">
      <alignment horizontal="left" vertical="center" indent="1"/>
    </xf>
    <xf numFmtId="0" fontId="3" fillId="4" borderId="220" applyNumberFormat="0" applyProtection="0">
      <alignment horizontal="left" vertical="center" indent="1"/>
    </xf>
    <xf numFmtId="4" fontId="3" fillId="0" borderId="220" applyNumberFormat="0" applyProtection="0">
      <alignment horizontal="right" vertical="center"/>
    </xf>
    <xf numFmtId="0" fontId="3" fillId="5" borderId="220" applyNumberFormat="0" applyProtection="0">
      <alignment horizontal="left" vertical="center" indent="1"/>
    </xf>
    <xf numFmtId="0" fontId="3" fillId="6" borderId="220" applyNumberFormat="0" applyProtection="0">
      <alignment horizontal="left" vertical="center" indent="1"/>
    </xf>
    <xf numFmtId="0" fontId="3" fillId="7" borderId="220" applyNumberFormat="0" applyProtection="0">
      <alignment horizontal="left" vertical="center" indent="1"/>
    </xf>
    <xf numFmtId="0" fontId="85" fillId="77" borderId="220" applyNumberFormat="0" applyAlignment="0" applyProtection="0"/>
    <xf numFmtId="0" fontId="93" fillId="74" borderId="220" applyNumberFormat="0" applyAlignment="0" applyProtection="0"/>
    <xf numFmtId="0" fontId="3" fillId="73" borderId="220" applyNumberFormat="0" applyFont="0" applyAlignment="0" applyProtection="0"/>
    <xf numFmtId="0" fontId="103" fillId="77" borderId="200" applyNumberFormat="0" applyAlignment="0" applyProtection="0"/>
    <xf numFmtId="4" fontId="3" fillId="56" borderId="220" applyNumberFormat="0" applyProtection="0">
      <alignment vertical="center"/>
    </xf>
    <xf numFmtId="4" fontId="106" fillId="92" borderId="220" applyNumberFormat="0" applyProtection="0">
      <alignment vertical="center"/>
    </xf>
    <xf numFmtId="4" fontId="3" fillId="92" borderId="220" applyNumberFormat="0" applyProtection="0">
      <alignment horizontal="left" vertical="center" indent="1"/>
    </xf>
    <xf numFmtId="4" fontId="3" fillId="40" borderId="220" applyNumberFormat="0" applyProtection="0">
      <alignment horizontal="right" vertical="center"/>
    </xf>
    <xf numFmtId="4" fontId="3" fillId="94" borderId="220" applyNumberFormat="0" applyProtection="0">
      <alignment horizontal="right" vertical="center"/>
    </xf>
    <xf numFmtId="4" fontId="3" fillId="52" borderId="221" applyNumberFormat="0" applyProtection="0">
      <alignment horizontal="right" vertical="center"/>
    </xf>
    <xf numFmtId="4" fontId="3" fillId="47" borderId="220" applyNumberFormat="0" applyProtection="0">
      <alignment horizontal="right" vertical="center"/>
    </xf>
    <xf numFmtId="4" fontId="3" fillId="50" borderId="220" applyNumberFormat="0" applyProtection="0">
      <alignment horizontal="right" vertical="center"/>
    </xf>
    <xf numFmtId="4" fontId="3" fillId="54" borderId="220" applyNumberFormat="0" applyProtection="0">
      <alignment horizontal="right" vertical="center"/>
    </xf>
    <xf numFmtId="4" fontId="3" fillId="53" borderId="220" applyNumberFormat="0" applyProtection="0">
      <alignment horizontal="right" vertical="center"/>
    </xf>
    <xf numFmtId="4" fontId="3" fillId="95" borderId="220" applyNumberFormat="0" applyProtection="0">
      <alignment horizontal="right" vertical="center"/>
    </xf>
    <xf numFmtId="4" fontId="3" fillId="46" borderId="220" applyNumberFormat="0" applyProtection="0">
      <alignment horizontal="right" vertical="center"/>
    </xf>
    <xf numFmtId="4" fontId="3" fillId="96" borderId="221" applyNumberFormat="0" applyProtection="0">
      <alignment horizontal="left" vertical="center" indent="1"/>
    </xf>
    <xf numFmtId="4" fontId="8" fillId="97" borderId="221" applyNumberFormat="0" applyProtection="0">
      <alignment horizontal="left" vertical="center" indent="1"/>
    </xf>
    <xf numFmtId="4" fontId="8" fillId="97" borderId="221" applyNumberFormat="0" applyProtection="0">
      <alignment horizontal="left" vertical="center" indent="1"/>
    </xf>
    <xf numFmtId="4" fontId="3" fillId="93" borderId="220" applyNumberFormat="0" applyProtection="0">
      <alignment horizontal="right" vertical="center"/>
    </xf>
    <xf numFmtId="4" fontId="3" fillId="7" borderId="221" applyNumberFormat="0" applyProtection="0">
      <alignment horizontal="left" vertical="center" indent="1"/>
    </xf>
    <xf numFmtId="4" fontId="3" fillId="93" borderId="221" applyNumberFormat="0" applyProtection="0">
      <alignment horizontal="left" vertical="center" indent="1"/>
    </xf>
    <xf numFmtId="0" fontId="154" fillId="17" borderId="0"/>
    <xf numFmtId="4" fontId="106" fillId="12" borderId="220" applyNumberFormat="0" applyProtection="0">
      <alignment horizontal="right" vertical="center"/>
    </xf>
    <xf numFmtId="4" fontId="113" fillId="100" borderId="221" applyNumberFormat="0" applyProtection="0">
      <alignment horizontal="left" vertical="center" indent="1"/>
    </xf>
    <xf numFmtId="4" fontId="115" fillId="98" borderId="220" applyNumberFormat="0" applyProtection="0">
      <alignment horizontal="right" vertical="center"/>
    </xf>
    <xf numFmtId="0" fontId="90" fillId="0" borderId="204" applyNumberFormat="0" applyFill="0" applyAlignment="0" applyProtection="0"/>
    <xf numFmtId="4" fontId="3" fillId="0" borderId="220" applyNumberFormat="0" applyProtection="0">
      <alignment horizontal="right" vertical="center"/>
    </xf>
    <xf numFmtId="4" fontId="3" fillId="2" borderId="220" applyNumberFormat="0" applyProtection="0">
      <alignment horizontal="left" vertical="center" indent="1"/>
    </xf>
    <xf numFmtId="0" fontId="154" fillId="17" borderId="0"/>
    <xf numFmtId="0" fontId="3" fillId="17" borderId="0"/>
    <xf numFmtId="4" fontId="108" fillId="7" borderId="201" applyNumberFormat="0" applyProtection="0">
      <alignment horizontal="right" vertical="center"/>
    </xf>
    <xf numFmtId="0" fontId="8" fillId="0" borderId="0"/>
    <xf numFmtId="0" fontId="108" fillId="57" borderId="201" applyNumberFormat="0" applyProtection="0">
      <alignment horizontal="left" vertical="top" indent="1"/>
    </xf>
    <xf numFmtId="0" fontId="8" fillId="98" borderId="222" applyNumberFormat="0">
      <protection locked="0"/>
    </xf>
    <xf numFmtId="4" fontId="114" fillId="7" borderId="201" applyNumberFormat="0" applyProtection="0">
      <alignment horizontal="right" vertical="center"/>
    </xf>
    <xf numFmtId="0" fontId="8" fillId="7" borderId="201" applyNumberFormat="0" applyProtection="0">
      <alignment horizontal="left" vertical="top" indent="1"/>
    </xf>
    <xf numFmtId="4" fontId="108" fillId="57" borderId="201" applyNumberFormat="0" applyProtection="0">
      <alignment horizontal="left" vertical="center" indent="1"/>
    </xf>
    <xf numFmtId="0" fontId="8" fillId="7" borderId="201" applyNumberFormat="0" applyProtection="0">
      <alignment horizontal="left" vertical="center" indent="1"/>
    </xf>
    <xf numFmtId="0" fontId="8" fillId="6" borderId="201" applyNumberFormat="0" applyProtection="0">
      <alignment horizontal="left" vertical="top" indent="1"/>
    </xf>
    <xf numFmtId="0" fontId="8" fillId="93" borderId="201" applyNumberFormat="0" applyProtection="0">
      <alignment horizontal="left" vertical="top" indent="1"/>
    </xf>
    <xf numFmtId="0" fontId="8" fillId="6" borderId="201" applyNumberFormat="0" applyProtection="0">
      <alignment horizontal="left" vertical="center" indent="1"/>
    </xf>
    <xf numFmtId="0" fontId="8" fillId="93" borderId="201" applyNumberFormat="0" applyProtection="0">
      <alignment horizontal="left" vertical="center" indent="1"/>
    </xf>
    <xf numFmtId="0" fontId="108" fillId="93" borderId="201" applyNumberFormat="0" applyProtection="0">
      <alignment horizontal="left" vertical="top" indent="1"/>
    </xf>
    <xf numFmtId="4" fontId="108" fillId="45" borderId="201" applyNumberFormat="0" applyProtection="0">
      <alignment horizontal="right" vertical="center"/>
    </xf>
    <xf numFmtId="4" fontId="111" fillId="7" borderId="201" applyNumberFormat="0" applyProtection="0">
      <alignment horizontal="right" vertical="center"/>
    </xf>
    <xf numFmtId="4" fontId="111" fillId="57" borderId="201" applyNumberFormat="0" applyProtection="0">
      <alignment vertical="center"/>
    </xf>
    <xf numFmtId="4" fontId="108" fillId="93" borderId="201" applyNumberFormat="0" applyProtection="0">
      <alignment horizontal="left" vertical="center" indent="1"/>
    </xf>
    <xf numFmtId="0" fontId="8" fillId="97" borderId="201" applyNumberFormat="0" applyProtection="0">
      <alignment horizontal="left" vertical="top" indent="1"/>
    </xf>
    <xf numFmtId="0" fontId="8" fillId="97" borderId="201" applyNumberFormat="0" applyProtection="0">
      <alignment horizontal="left" vertical="center" indent="1"/>
    </xf>
    <xf numFmtId="165" fontId="8" fillId="0" borderId="0" applyFont="0" applyFill="0" applyBorder="0" applyAlignment="0" applyProtection="0"/>
    <xf numFmtId="4" fontId="108" fillId="93" borderId="201" applyNumberFormat="0" applyProtection="0">
      <alignment horizontal="right" vertical="center"/>
    </xf>
    <xf numFmtId="4" fontId="104" fillId="56" borderId="201" applyNumberFormat="0" applyProtection="0">
      <alignment vertical="center"/>
    </xf>
    <xf numFmtId="4" fontId="108" fillId="95" borderId="201" applyNumberFormat="0" applyProtection="0">
      <alignment horizontal="right" vertical="center"/>
    </xf>
    <xf numFmtId="4" fontId="108" fillId="40" borderId="201" applyNumberFormat="0" applyProtection="0">
      <alignment horizontal="right" vertical="center"/>
    </xf>
    <xf numFmtId="0" fontId="8" fillId="0" borderId="0"/>
    <xf numFmtId="0" fontId="104" fillId="56" borderId="201" applyNumberFormat="0" applyProtection="0">
      <alignment horizontal="left" vertical="top" indent="1"/>
    </xf>
    <xf numFmtId="4" fontId="104" fillId="56" borderId="201" applyNumberFormat="0" applyProtection="0">
      <alignment horizontal="left" vertical="center" indent="1"/>
    </xf>
    <xf numFmtId="4" fontId="105" fillId="56" borderId="201" applyNumberFormat="0" applyProtection="0">
      <alignment vertical="center"/>
    </xf>
    <xf numFmtId="4" fontId="108" fillId="46" borderId="201" applyNumberFormat="0" applyProtection="0">
      <alignment horizontal="right" vertical="center"/>
    </xf>
    <xf numFmtId="4" fontId="108" fillId="53" borderId="201" applyNumberFormat="0" applyProtection="0">
      <alignment horizontal="right" vertical="center"/>
    </xf>
    <xf numFmtId="4" fontId="108" fillId="54" borderId="201" applyNumberFormat="0" applyProtection="0">
      <alignment horizontal="right" vertical="center"/>
    </xf>
    <xf numFmtId="4" fontId="108" fillId="50" borderId="201" applyNumberFormat="0" applyProtection="0">
      <alignment horizontal="right" vertical="center"/>
    </xf>
    <xf numFmtId="4" fontId="106" fillId="99" borderId="222" applyNumberFormat="0" applyProtection="0">
      <alignment vertical="center"/>
    </xf>
    <xf numFmtId="4" fontId="108" fillId="47" borderId="201" applyNumberFormat="0" applyProtection="0">
      <alignment horizontal="right" vertical="center"/>
    </xf>
    <xf numFmtId="0" fontId="3" fillId="101" borderId="222"/>
    <xf numFmtId="4" fontId="108" fillId="52" borderId="201" applyNumberFormat="0" applyProtection="0">
      <alignment horizontal="right" vertical="center"/>
    </xf>
    <xf numFmtId="0" fontId="3" fillId="17" borderId="0"/>
    <xf numFmtId="4" fontId="108" fillId="57" borderId="201" applyNumberFormat="0" applyProtection="0">
      <alignment vertical="center"/>
    </xf>
    <xf numFmtId="0" fontId="3" fillId="17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" fontId="3" fillId="56" borderId="220" applyNumberFormat="0" applyProtection="0">
      <alignment vertical="center"/>
    </xf>
    <xf numFmtId="4" fontId="106" fillId="92" borderId="220" applyNumberFormat="0" applyProtection="0">
      <alignment vertical="center"/>
    </xf>
    <xf numFmtId="4" fontId="3" fillId="92" borderId="220" applyNumberFormat="0" applyProtection="0">
      <alignment horizontal="left" vertical="center" indent="1"/>
    </xf>
    <xf numFmtId="0" fontId="107" fillId="56" borderId="201" applyNumberFormat="0" applyProtection="0">
      <alignment horizontal="left" vertical="top" indent="1"/>
    </xf>
    <xf numFmtId="4" fontId="3" fillId="2" borderId="220" applyNumberFormat="0" applyProtection="0">
      <alignment horizontal="left" vertical="center" indent="1"/>
    </xf>
    <xf numFmtId="4" fontId="3" fillId="40" borderId="220" applyNumberFormat="0" applyProtection="0">
      <alignment horizontal="right" vertical="center"/>
    </xf>
    <xf numFmtId="4" fontId="3" fillId="94" borderId="220" applyNumberFormat="0" applyProtection="0">
      <alignment horizontal="right" vertical="center"/>
    </xf>
    <xf numFmtId="4" fontId="3" fillId="52" borderId="221" applyNumberFormat="0" applyProtection="0">
      <alignment horizontal="right" vertical="center"/>
    </xf>
    <xf numFmtId="4" fontId="3" fillId="47" borderId="220" applyNumberFormat="0" applyProtection="0">
      <alignment horizontal="right" vertical="center"/>
    </xf>
    <xf numFmtId="4" fontId="3" fillId="50" borderId="220" applyNumberFormat="0" applyProtection="0">
      <alignment horizontal="right" vertical="center"/>
    </xf>
    <xf numFmtId="4" fontId="3" fillId="54" borderId="220" applyNumberFormat="0" applyProtection="0">
      <alignment horizontal="right" vertical="center"/>
    </xf>
    <xf numFmtId="4" fontId="3" fillId="53" borderId="220" applyNumberFormat="0" applyProtection="0">
      <alignment horizontal="right" vertical="center"/>
    </xf>
    <xf numFmtId="4" fontId="3" fillId="95" borderId="220" applyNumberFormat="0" applyProtection="0">
      <alignment horizontal="right" vertical="center"/>
    </xf>
    <xf numFmtId="4" fontId="3" fillId="46" borderId="220" applyNumberFormat="0" applyProtection="0">
      <alignment horizontal="right" vertical="center"/>
    </xf>
    <xf numFmtId="4" fontId="3" fillId="96" borderId="221" applyNumberFormat="0" applyProtection="0">
      <alignment horizontal="left" vertical="center" indent="1"/>
    </xf>
    <xf numFmtId="4" fontId="8" fillId="97" borderId="221" applyNumberFormat="0" applyProtection="0">
      <alignment horizontal="left" vertical="center" indent="1"/>
    </xf>
    <xf numFmtId="4" fontId="8" fillId="97" borderId="221" applyNumberFormat="0" applyProtection="0">
      <alignment horizontal="left" vertical="center" indent="1"/>
    </xf>
    <xf numFmtId="4" fontId="3" fillId="93" borderId="220" applyNumberFormat="0" applyProtection="0">
      <alignment horizontal="right" vertical="center"/>
    </xf>
    <xf numFmtId="4" fontId="3" fillId="7" borderId="221" applyNumberFormat="0" applyProtection="0">
      <alignment horizontal="left" vertical="center" indent="1"/>
    </xf>
    <xf numFmtId="4" fontId="3" fillId="93" borderId="221" applyNumberFormat="0" applyProtection="0">
      <alignment horizontal="left" vertical="center" indent="1"/>
    </xf>
    <xf numFmtId="0" fontId="3" fillId="4" borderId="220" applyNumberFormat="0" applyProtection="0">
      <alignment horizontal="left" vertical="center" indent="1"/>
    </xf>
    <xf numFmtId="0" fontId="3" fillId="97" borderId="201" applyNumberFormat="0" applyProtection="0">
      <alignment horizontal="left" vertical="top" indent="1"/>
    </xf>
    <xf numFmtId="0" fontId="3" fillId="5" borderId="220" applyNumberFormat="0" applyProtection="0">
      <alignment horizontal="left" vertical="center" indent="1"/>
    </xf>
    <xf numFmtId="0" fontId="3" fillId="93" borderId="201" applyNumberFormat="0" applyProtection="0">
      <alignment horizontal="left" vertical="top" indent="1"/>
    </xf>
    <xf numFmtId="0" fontId="3" fillId="6" borderId="220" applyNumberFormat="0" applyProtection="0">
      <alignment horizontal="left" vertical="center" indent="1"/>
    </xf>
    <xf numFmtId="0" fontId="3" fillId="6" borderId="201" applyNumberFormat="0" applyProtection="0">
      <alignment horizontal="left" vertical="top" indent="1"/>
    </xf>
    <xf numFmtId="0" fontId="3" fillId="7" borderId="220" applyNumberFormat="0" applyProtection="0">
      <alignment horizontal="left" vertical="center" indent="1"/>
    </xf>
    <xf numFmtId="0" fontId="3" fillId="7" borderId="201" applyNumberFormat="0" applyProtection="0">
      <alignment horizontal="left" vertical="top" indent="1"/>
    </xf>
    <xf numFmtId="4" fontId="110" fillId="57" borderId="201" applyNumberFormat="0" applyProtection="0">
      <alignment vertical="center"/>
    </xf>
    <xf numFmtId="4" fontId="106" fillId="99" borderId="222" applyNumberFormat="0" applyProtection="0">
      <alignment vertical="center"/>
    </xf>
    <xf numFmtId="4" fontId="110" fillId="4" borderId="201" applyNumberFormat="0" applyProtection="0">
      <alignment horizontal="left" vertical="center" indent="1"/>
    </xf>
    <xf numFmtId="0" fontId="110" fillId="57" borderId="201" applyNumberFormat="0" applyProtection="0">
      <alignment horizontal="left" vertical="top" indent="1"/>
    </xf>
    <xf numFmtId="4" fontId="106" fillId="12" borderId="220" applyNumberFormat="0" applyProtection="0">
      <alignment horizontal="right" vertical="center"/>
    </xf>
    <xf numFmtId="0" fontId="8" fillId="0" borderId="0"/>
    <xf numFmtId="0" fontId="110" fillId="93" borderId="201" applyNumberFormat="0" applyProtection="0">
      <alignment horizontal="left" vertical="top" indent="1"/>
    </xf>
    <xf numFmtId="4" fontId="113" fillId="100" borderId="221" applyNumberFormat="0" applyProtection="0">
      <alignment horizontal="left" vertical="center" indent="1"/>
    </xf>
    <xf numFmtId="4" fontId="115" fillId="98" borderId="220" applyNumberFormat="0" applyProtection="0">
      <alignment horizontal="right" vertical="center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3" fillId="17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0"/>
    <xf numFmtId="0" fontId="74" fillId="0" borderId="0"/>
    <xf numFmtId="4" fontId="3" fillId="0" borderId="220" applyNumberFormat="0" applyProtection="0">
      <alignment horizontal="right" vertical="center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0" fontId="8" fillId="104" borderId="200" applyNumberFormat="0" applyProtection="0">
      <alignment horizontal="left" vertical="center" indent="1"/>
    </xf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6" fillId="0" borderId="0"/>
    <xf numFmtId="0" fontId="156" fillId="0" borderId="0"/>
    <xf numFmtId="41" fontId="1" fillId="0" borderId="0" applyFont="0" applyFill="0" applyBorder="0" applyAlignment="0" applyProtection="0"/>
    <xf numFmtId="0" fontId="1" fillId="103" borderId="177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4" borderId="0" applyNumberFormat="0" applyBorder="0" applyAlignment="0" applyProtection="0"/>
    <xf numFmtId="0" fontId="1" fillId="118" borderId="0" applyNumberFormat="0" applyBorder="0" applyAlignment="0" applyProtection="0"/>
    <xf numFmtId="0" fontId="1" fillId="119" borderId="0" applyNumberFormat="0" applyBorder="0" applyAlignment="0" applyProtection="0"/>
    <xf numFmtId="0" fontId="1" fillId="120" borderId="0" applyNumberFormat="0" applyBorder="0" applyAlignment="0" applyProtection="0"/>
    <xf numFmtId="0" fontId="1" fillId="126" borderId="0" applyNumberFormat="0" applyBorder="0" applyAlignment="0" applyProtection="0"/>
    <xf numFmtId="0" fontId="1" fillId="127" borderId="0" applyNumberFormat="0" applyBorder="0" applyAlignment="0" applyProtection="0"/>
    <xf numFmtId="0" fontId="1" fillId="128" borderId="0" applyNumberFormat="0" applyBorder="0" applyAlignment="0" applyProtection="0"/>
    <xf numFmtId="0" fontId="1" fillId="129" borderId="0" applyNumberFormat="0" applyBorder="0" applyAlignment="0" applyProtection="0"/>
    <xf numFmtId="0" fontId="1" fillId="122" borderId="0" applyNumberFormat="0" applyBorder="0" applyAlignment="0" applyProtection="0"/>
    <xf numFmtId="0" fontId="1" fillId="130" borderId="0" applyNumberFormat="0" applyBorder="0" applyAlignment="0" applyProtection="0"/>
    <xf numFmtId="0" fontId="1" fillId="131" borderId="0" applyNumberFormat="0" applyBorder="0" applyAlignment="0" applyProtection="0"/>
    <xf numFmtId="0" fontId="1" fillId="132" borderId="0" applyNumberFormat="0" applyBorder="0" applyAlignment="0" applyProtection="0"/>
    <xf numFmtId="0" fontId="58" fillId="133" borderId="0" applyNumberFormat="0" applyBorder="0" applyAlignment="0" applyProtection="0"/>
    <xf numFmtId="0" fontId="58" fillId="134" borderId="0" applyNumberFormat="0" applyBorder="0" applyAlignment="0" applyProtection="0"/>
    <xf numFmtId="0" fontId="58" fillId="122" borderId="0" applyNumberFormat="0" applyBorder="0" applyAlignment="0" applyProtection="0"/>
    <xf numFmtId="0" fontId="58" fillId="123" borderId="0" applyNumberFormat="0" applyBorder="0" applyAlignment="0" applyProtection="0"/>
    <xf numFmtId="0" fontId="58" fillId="117" borderId="0" applyNumberFormat="0" applyBorder="0" applyAlignment="0" applyProtection="0"/>
    <xf numFmtId="0" fontId="58" fillId="124" borderId="0" applyNumberFormat="0" applyBorder="0" applyAlignment="0" applyProtection="0"/>
    <xf numFmtId="0" fontId="143" fillId="135" borderId="0" applyNumberFormat="0" applyBorder="0" applyAlignment="0" applyProtection="0"/>
    <xf numFmtId="0" fontId="147" fillId="136" borderId="181" applyNumberFormat="0" applyAlignment="0" applyProtection="0"/>
    <xf numFmtId="0" fontId="149" fillId="137" borderId="184" applyNumberFormat="0" applyAlignment="0" applyProtection="0"/>
    <xf numFmtId="0" fontId="58" fillId="138" borderId="0" applyNumberFormat="0" applyBorder="0" applyAlignment="0" applyProtection="0"/>
    <xf numFmtId="0" fontId="58" fillId="139" borderId="0" applyNumberFormat="0" applyBorder="0" applyAlignment="0" applyProtection="0"/>
    <xf numFmtId="0" fontId="58" fillId="140" borderId="0" applyNumberFormat="0" applyBorder="0" applyAlignment="0" applyProtection="0"/>
    <xf numFmtId="0" fontId="58" fillId="141" borderId="0" applyNumberFormat="0" applyBorder="0" applyAlignment="0" applyProtection="0"/>
    <xf numFmtId="0" fontId="58" fillId="142" borderId="0" applyNumberFormat="0" applyBorder="0" applyAlignment="0" applyProtection="0"/>
    <xf numFmtId="0" fontId="58" fillId="143" borderId="0" applyNumberFormat="0" applyBorder="0" applyAlignment="0" applyProtection="0"/>
    <xf numFmtId="0" fontId="145" fillId="121" borderId="181" applyNumberFormat="0" applyAlignment="0" applyProtection="0"/>
    <xf numFmtId="0" fontId="144" fillId="144" borderId="0" applyNumberFormat="0" applyBorder="0" applyAlignment="0" applyProtection="0"/>
    <xf numFmtId="164" fontId="156" fillId="0" borderId="0" applyFont="0" applyFill="0" applyBorder="0" applyAlignment="0" applyProtection="0"/>
    <xf numFmtId="0" fontId="153" fillId="145" borderId="0" applyNumberFormat="0" applyBorder="0" applyAlignment="0" applyProtection="0"/>
    <xf numFmtId="0" fontId="156" fillId="99" borderId="177" applyNumberFormat="0" applyFont="0" applyAlignment="0" applyProtection="0"/>
    <xf numFmtId="0" fontId="146" fillId="136" borderId="182" applyNumberFormat="0" applyAlignment="0" applyProtection="0"/>
    <xf numFmtId="0" fontId="156" fillId="125" borderId="201" applyNumberFormat="0" applyProtection="0">
      <alignment horizontal="left" vertical="center" indent="1"/>
    </xf>
    <xf numFmtId="4" fontId="108" fillId="125" borderId="201" applyNumberFormat="0" applyProtection="0">
      <alignment horizontal="right" vertical="center"/>
    </xf>
    <xf numFmtId="0" fontId="157" fillId="0" borderId="0" applyNumberFormat="0" applyFill="0" applyBorder="0" applyAlignment="0" applyProtection="0"/>
    <xf numFmtId="0" fontId="141" fillId="0" borderId="223" applyNumberFormat="0" applyFill="0" applyAlignment="0" applyProtection="0"/>
    <xf numFmtId="41" fontId="156" fillId="0" borderId="0" applyFont="0" applyFill="0" applyBorder="0" applyAlignment="0" applyProtection="0"/>
    <xf numFmtId="0" fontId="1" fillId="0" borderId="0"/>
    <xf numFmtId="0" fontId="156" fillId="0" borderId="0"/>
  </cellStyleXfs>
  <cellXfs count="1198">
    <xf numFmtId="0" fontId="0" fillId="0" borderId="0" xfId="0"/>
    <xf numFmtId="14" fontId="9" fillId="9" borderId="3" xfId="9" applyNumberFormat="1" applyFont="1" applyFill="1" applyBorder="1" applyAlignment="1">
      <alignment horizontal="center" vertical="center"/>
    </xf>
    <xf numFmtId="0" fontId="12" fillId="0" borderId="0" xfId="14" applyFont="1" applyAlignment="1">
      <alignment horizontal="center"/>
    </xf>
    <xf numFmtId="0" fontId="12" fillId="0" borderId="0" xfId="14" applyFont="1"/>
    <xf numFmtId="0" fontId="12" fillId="0" borderId="0" xfId="14" applyFont="1" applyAlignment="1">
      <alignment wrapText="1"/>
    </xf>
    <xf numFmtId="3" fontId="12" fillId="0" borderId="0" xfId="14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169" fontId="17" fillId="0" borderId="0" xfId="0" applyNumberFormat="1" applyFont="1"/>
    <xf numFmtId="0" fontId="13" fillId="0" borderId="0" xfId="0" applyFont="1"/>
    <xf numFmtId="171" fontId="11" fillId="14" borderId="22" xfId="0" applyNumberFormat="1" applyFont="1" applyFill="1" applyBorder="1" applyAlignment="1">
      <alignment horizontal="right" vertical="center" wrapText="1"/>
    </xf>
    <xf numFmtId="0" fontId="15" fillId="0" borderId="0" xfId="0" applyFont="1"/>
    <xf numFmtId="171" fontId="15" fillId="0" borderId="0" xfId="0" applyNumberFormat="1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18" xfId="14" applyFont="1" applyBorder="1"/>
    <xf numFmtId="169" fontId="15" fillId="0" borderId="0" xfId="4" applyFont="1"/>
    <xf numFmtId="0" fontId="14" fillId="0" borderId="0" xfId="0" applyFont="1" applyAlignment="1">
      <alignment vertical="center"/>
    </xf>
    <xf numFmtId="171" fontId="11" fillId="8" borderId="15" xfId="10" applyNumberFormat="1" applyFont="1" applyFill="1" applyBorder="1" applyAlignment="1">
      <alignment vertical="center"/>
    </xf>
    <xf numFmtId="0" fontId="13" fillId="0" borderId="12" xfId="0" applyFont="1" applyBorder="1"/>
    <xf numFmtId="169" fontId="13" fillId="0" borderId="0" xfId="0" applyNumberFormat="1" applyFont="1"/>
    <xf numFmtId="169" fontId="13" fillId="0" borderId="0" xfId="4" applyFont="1"/>
    <xf numFmtId="0" fontId="11" fillId="0" borderId="0" xfId="24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11" fillId="8" borderId="13" xfId="24" applyFont="1" applyFill="1" applyBorder="1" applyAlignment="1">
      <alignment horizontal="center" vertical="center"/>
    </xf>
    <xf numFmtId="0" fontId="12" fillId="0" borderId="35" xfId="24" applyFont="1" applyFill="1" applyBorder="1" applyAlignment="1">
      <alignment vertical="center"/>
    </xf>
    <xf numFmtId="171" fontId="12" fillId="0" borderId="15" xfId="10" applyNumberFormat="1" applyFont="1" applyFill="1" applyBorder="1" applyAlignment="1">
      <alignment vertical="center"/>
    </xf>
    <xf numFmtId="0" fontId="11" fillId="8" borderId="35" xfId="24" applyFont="1" applyFill="1" applyBorder="1" applyAlignment="1">
      <alignment vertical="center"/>
    </xf>
    <xf numFmtId="0" fontId="12" fillId="0" borderId="12" xfId="24" applyFont="1" applyFill="1" applyBorder="1" applyAlignment="1">
      <alignment vertical="center"/>
    </xf>
    <xf numFmtId="169" fontId="15" fillId="0" borderId="0" xfId="24" applyNumberFormat="1" applyFont="1" applyFill="1" applyAlignment="1">
      <alignment vertical="center"/>
    </xf>
    <xf numFmtId="0" fontId="15" fillId="0" borderId="0" xfId="24" applyFont="1" applyFill="1" applyAlignment="1">
      <alignment vertical="center"/>
    </xf>
    <xf numFmtId="169" fontId="15" fillId="0" borderId="0" xfId="10" applyFont="1" applyFill="1" applyBorder="1" applyAlignment="1">
      <alignment vertical="center"/>
    </xf>
    <xf numFmtId="0" fontId="11" fillId="8" borderId="31" xfId="24" applyFont="1" applyFill="1" applyBorder="1" applyAlignment="1">
      <alignment horizontal="center" vertical="center" wrapText="1"/>
    </xf>
    <xf numFmtId="0" fontId="11" fillId="8" borderId="18" xfId="24" applyFont="1" applyFill="1" applyBorder="1" applyAlignment="1">
      <alignment vertical="center"/>
    </xf>
    <xf numFmtId="0" fontId="11" fillId="8" borderId="9" xfId="24" applyFont="1" applyFill="1" applyBorder="1" applyAlignment="1">
      <alignment vertical="center"/>
    </xf>
    <xf numFmtId="171" fontId="12" fillId="0" borderId="0" xfId="24" applyNumberFormat="1" applyFont="1" applyFill="1" applyAlignment="1">
      <alignment vertical="center"/>
    </xf>
    <xf numFmtId="171" fontId="15" fillId="0" borderId="0" xfId="24" applyNumberFormat="1" applyFont="1" applyFill="1" applyAlignment="1">
      <alignment vertical="center"/>
    </xf>
    <xf numFmtId="169" fontId="12" fillId="0" borderId="0" xfId="10" applyFont="1" applyFill="1" applyAlignment="1">
      <alignment vertical="center"/>
    </xf>
    <xf numFmtId="169" fontId="12" fillId="0" borderId="0" xfId="10" applyFont="1" applyAlignment="1">
      <alignment vertical="center"/>
    </xf>
    <xf numFmtId="169" fontId="15" fillId="0" borderId="0" xfId="0" applyNumberFormat="1" applyFont="1"/>
    <xf numFmtId="169" fontId="9" fillId="8" borderId="5" xfId="31" applyFont="1" applyFill="1" applyBorder="1" applyAlignment="1">
      <alignment horizontal="center" vertical="top"/>
    </xf>
    <xf numFmtId="0" fontId="13" fillId="0" borderId="0" xfId="33" applyFont="1"/>
    <xf numFmtId="0" fontId="13" fillId="16" borderId="0" xfId="33" applyFont="1" applyFill="1"/>
    <xf numFmtId="0" fontId="13" fillId="16" borderId="0" xfId="33" applyFont="1" applyFill="1" applyAlignment="1">
      <alignment horizontal="center"/>
    </xf>
    <xf numFmtId="0" fontId="12" fillId="16" borderId="0" xfId="33" applyFont="1" applyFill="1" applyAlignment="1">
      <alignment horizontal="center" vertical="center" wrapText="1"/>
    </xf>
    <xf numFmtId="0" fontId="11" fillId="14" borderId="8" xfId="33" applyFont="1" applyFill="1" applyBorder="1" applyAlignment="1">
      <alignment horizontal="center" vertical="top" wrapText="1"/>
    </xf>
    <xf numFmtId="0" fontId="11" fillId="9" borderId="8" xfId="33" applyFont="1" applyFill="1" applyBorder="1" applyAlignment="1">
      <alignment horizontal="center" vertical="top" wrapText="1"/>
    </xf>
    <xf numFmtId="0" fontId="12" fillId="16" borderId="0" xfId="33" applyFont="1" applyFill="1" applyAlignment="1">
      <alignment horizontal="center" vertical="top" wrapText="1"/>
    </xf>
    <xf numFmtId="3" fontId="15" fillId="16" borderId="0" xfId="33" applyNumberFormat="1" applyFont="1" applyFill="1" applyAlignment="1">
      <alignment horizontal="right" vertical="top" wrapText="1"/>
    </xf>
    <xf numFmtId="0" fontId="12" fillId="0" borderId="0" xfId="33" applyFont="1" applyAlignment="1">
      <alignment horizontal="justify" vertical="center" wrapText="1"/>
    </xf>
    <xf numFmtId="169" fontId="12" fillId="0" borderId="0" xfId="34" applyFont="1" applyFill="1" applyBorder="1" applyAlignment="1">
      <alignment horizontal="right" vertical="center" wrapText="1"/>
    </xf>
    <xf numFmtId="0" fontId="14" fillId="0" borderId="0" xfId="0" applyFont="1"/>
    <xf numFmtId="0" fontId="14" fillId="11" borderId="47" xfId="37" applyFont="1" applyFill="1" applyBorder="1" applyAlignment="1">
      <alignment horizontal="center" wrapText="1"/>
    </xf>
    <xf numFmtId="0" fontId="14" fillId="11" borderId="13" xfId="37" applyFont="1" applyFill="1" applyBorder="1" applyAlignment="1">
      <alignment horizontal="center"/>
    </xf>
    <xf numFmtId="0" fontId="14" fillId="11" borderId="18" xfId="37" applyFont="1" applyFill="1" applyBorder="1" applyAlignment="1">
      <alignment vertical="center" wrapText="1"/>
    </xf>
    <xf numFmtId="171" fontId="14" fillId="11" borderId="19" xfId="37" applyNumberFormat="1" applyFont="1" applyFill="1" applyBorder="1" applyAlignment="1">
      <alignment vertical="center"/>
    </xf>
    <xf numFmtId="0" fontId="14" fillId="0" borderId="0" xfId="30" applyFont="1"/>
    <xf numFmtId="0" fontId="13" fillId="0" borderId="0" xfId="30" applyFont="1"/>
    <xf numFmtId="0" fontId="11" fillId="11" borderId="28" xfId="30" applyFont="1" applyFill="1" applyBorder="1" applyAlignment="1">
      <alignment horizontal="center" vertical="top" wrapText="1"/>
    </xf>
    <xf numFmtId="3" fontId="11" fillId="0" borderId="0" xfId="30" applyNumberFormat="1" applyFont="1" applyAlignment="1">
      <alignment horizontal="justify" vertical="top" wrapText="1"/>
    </xf>
    <xf numFmtId="3" fontId="13" fillId="0" borderId="0" xfId="30" applyNumberFormat="1" applyFont="1"/>
    <xf numFmtId="0" fontId="11" fillId="11" borderId="53" xfId="30" applyFont="1" applyFill="1" applyBorder="1" applyAlignment="1">
      <alignment horizontal="justify" vertical="center" wrapText="1"/>
    </xf>
    <xf numFmtId="169" fontId="11" fillId="11" borderId="42" xfId="4" applyFont="1" applyFill="1" applyBorder="1" applyAlignment="1">
      <alignment horizontal="right" vertical="center" wrapText="1"/>
    </xf>
    <xf numFmtId="169" fontId="15" fillId="0" borderId="0" xfId="30" applyNumberFormat="1" applyFont="1" applyAlignment="1">
      <alignment vertical="top"/>
    </xf>
    <xf numFmtId="169" fontId="15" fillId="0" borderId="0" xfId="30" applyNumberFormat="1" applyFont="1"/>
    <xf numFmtId="10" fontId="13" fillId="0" borderId="19" xfId="0" applyNumberFormat="1" applyFont="1" applyBorder="1"/>
    <xf numFmtId="0" fontId="12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171" fontId="15" fillId="0" borderId="0" xfId="1" applyNumberFormat="1" applyFont="1" applyBorder="1" applyAlignment="1">
      <alignment horizontal="right" vertical="center" wrapText="1"/>
    </xf>
    <xf numFmtId="3" fontId="15" fillId="0" borderId="0" xfId="1" applyNumberFormat="1" applyFont="1" applyBorder="1" applyAlignment="1">
      <alignment horizontal="right" vertical="center" wrapText="1"/>
    </xf>
    <xf numFmtId="14" fontId="11" fillId="8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/>
    <xf numFmtId="3" fontId="13" fillId="0" borderId="0" xfId="0" applyNumberFormat="1" applyFont="1"/>
    <xf numFmtId="175" fontId="24" fillId="8" borderId="8" xfId="0" applyNumberFormat="1" applyFont="1" applyFill="1" applyBorder="1" applyAlignment="1">
      <alignment horizontal="center" vertical="center" wrapText="1"/>
    </xf>
    <xf numFmtId="14" fontId="11" fillId="8" borderId="8" xfId="0" applyNumberFormat="1" applyFont="1" applyFill="1" applyBorder="1" applyAlignment="1">
      <alignment horizontal="center" vertical="top" wrapText="1"/>
    </xf>
    <xf numFmtId="169" fontId="15" fillId="0" borderId="0" xfId="4" applyFont="1" applyBorder="1" applyAlignment="1">
      <alignment horizontal="right" vertical="center" wrapText="1"/>
    </xf>
    <xf numFmtId="169" fontId="15" fillId="0" borderId="0" xfId="4" applyFont="1" applyFill="1"/>
    <xf numFmtId="171" fontId="13" fillId="0" borderId="0" xfId="0" applyNumberFormat="1" applyFont="1"/>
    <xf numFmtId="169" fontId="15" fillId="0" borderId="0" xfId="18" applyFont="1"/>
    <xf numFmtId="171" fontId="11" fillId="8" borderId="15" xfId="26" applyNumberFormat="1" applyFont="1" applyFill="1" applyBorder="1" applyAlignment="1">
      <alignment horizontal="center" vertical="center"/>
    </xf>
    <xf numFmtId="171" fontId="11" fillId="8" borderId="15" xfId="26" applyNumberFormat="1" applyFont="1" applyFill="1" applyBorder="1" applyAlignment="1">
      <alignment horizontal="right" vertical="center"/>
    </xf>
    <xf numFmtId="171" fontId="12" fillId="8" borderId="15" xfId="26" applyNumberFormat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26" applyFont="1" applyAlignment="1">
      <alignment horizontal="left"/>
    </xf>
    <xf numFmtId="0" fontId="27" fillId="0" borderId="0" xfId="26" applyFont="1"/>
    <xf numFmtId="175" fontId="27" fillId="8" borderId="5" xfId="26" applyNumberFormat="1" applyFont="1" applyFill="1" applyBorder="1" applyAlignment="1">
      <alignment horizontal="center" vertical="center" wrapText="1"/>
    </xf>
    <xf numFmtId="0" fontId="29" fillId="0" borderId="0" xfId="0" applyFont="1"/>
    <xf numFmtId="169" fontId="29" fillId="0" borderId="0" xfId="4" applyFont="1" applyBorder="1"/>
    <xf numFmtId="3" fontId="26" fillId="0" borderId="0" xfId="0" applyNumberFormat="1" applyFont="1"/>
    <xf numFmtId="182" fontId="26" fillId="0" borderId="0" xfId="0" applyNumberFormat="1" applyFont="1"/>
    <xf numFmtId="169" fontId="29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8" borderId="44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vertical="center"/>
    </xf>
    <xf numFmtId="0" fontId="11" fillId="8" borderId="19" xfId="0" applyFont="1" applyFill="1" applyBorder="1" applyAlignment="1">
      <alignment vertical="center"/>
    </xf>
    <xf numFmtId="169" fontId="11" fillId="8" borderId="19" xfId="4" applyFont="1" applyFill="1" applyBorder="1" applyAlignment="1">
      <alignment horizontal="right" vertical="center"/>
    </xf>
    <xf numFmtId="0" fontId="11" fillId="8" borderId="20" xfId="0" applyFont="1" applyFill="1" applyBorder="1" applyAlignment="1">
      <alignment vertical="center"/>
    </xf>
    <xf numFmtId="0" fontId="11" fillId="8" borderId="47" xfId="0" applyFont="1" applyFill="1" applyBorder="1" applyAlignment="1">
      <alignment horizontal="center" vertical="center"/>
    </xf>
    <xf numFmtId="0" fontId="11" fillId="8" borderId="48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 wrapText="1"/>
    </xf>
    <xf numFmtId="0" fontId="11" fillId="8" borderId="45" xfId="0" applyFont="1" applyFill="1" applyBorder="1" applyAlignment="1">
      <alignment horizontal="center" vertical="center" wrapText="1"/>
    </xf>
    <xf numFmtId="0" fontId="11" fillId="8" borderId="49" xfId="0" applyFont="1" applyFill="1" applyBorder="1" applyAlignment="1">
      <alignment horizontal="center" vertical="center"/>
    </xf>
    <xf numFmtId="169" fontId="13" fillId="0" borderId="16" xfId="4" applyFont="1" applyBorder="1" applyAlignment="1">
      <alignment horizontal="right" vertical="center"/>
    </xf>
    <xf numFmtId="169" fontId="13" fillId="0" borderId="17" xfId="4" applyFont="1" applyBorder="1" applyAlignment="1">
      <alignment horizontal="right" vertical="center"/>
    </xf>
    <xf numFmtId="10" fontId="11" fillId="8" borderId="19" xfId="1" applyNumberFormat="1" applyFont="1" applyFill="1" applyBorder="1" applyAlignment="1">
      <alignment horizontal="center" vertical="center"/>
    </xf>
    <xf numFmtId="10" fontId="11" fillId="8" borderId="20" xfId="1" applyNumberFormat="1" applyFont="1" applyFill="1" applyBorder="1" applyAlignment="1">
      <alignment horizontal="center" vertical="center"/>
    </xf>
    <xf numFmtId="169" fontId="11" fillId="8" borderId="18" xfId="4" applyFont="1" applyFill="1" applyBorder="1" applyAlignment="1">
      <alignment horizontal="right" vertical="center"/>
    </xf>
    <xf numFmtId="169" fontId="11" fillId="8" borderId="20" xfId="4" applyFont="1" applyFill="1" applyBorder="1" applyAlignment="1">
      <alignment horizontal="right" vertical="center"/>
    </xf>
    <xf numFmtId="0" fontId="33" fillId="8" borderId="54" xfId="0" applyFont="1" applyFill="1" applyBorder="1" applyAlignment="1">
      <alignment vertical="center"/>
    </xf>
    <xf numFmtId="0" fontId="11" fillId="8" borderId="55" xfId="0" applyFont="1" applyFill="1" applyBorder="1" applyAlignment="1">
      <alignment vertical="center"/>
    </xf>
    <xf numFmtId="0" fontId="11" fillId="8" borderId="56" xfId="0" applyFont="1" applyFill="1" applyBorder="1" applyAlignment="1">
      <alignment vertical="center"/>
    </xf>
    <xf numFmtId="169" fontId="30" fillId="0" borderId="0" xfId="0" applyNumberFormat="1" applyFont="1"/>
    <xf numFmtId="169" fontId="13" fillId="0" borderId="0" xfId="0" applyNumberFormat="1" applyFont="1" applyAlignment="1">
      <alignment vertical="center"/>
    </xf>
    <xf numFmtId="171" fontId="9" fillId="9" borderId="5" xfId="9" applyNumberFormat="1" applyFont="1" applyFill="1" applyBorder="1" applyAlignment="1">
      <alignment horizontal="center" vertical="center"/>
    </xf>
    <xf numFmtId="174" fontId="12" fillId="0" borderId="0" xfId="14" applyNumberFormat="1" applyFont="1" applyAlignment="1">
      <alignment wrapText="1"/>
    </xf>
    <xf numFmtId="169" fontId="16" fillId="0" borderId="0" xfId="0" applyNumberFormat="1" applyFont="1"/>
    <xf numFmtId="171" fontId="6" fillId="0" borderId="4" xfId="9" applyNumberFormat="1" applyFont="1" applyBorder="1" applyAlignment="1">
      <alignment horizontal="left" vertical="center" indent="3"/>
    </xf>
    <xf numFmtId="169" fontId="6" fillId="0" borderId="5" xfId="4" applyFont="1" applyBorder="1" applyAlignment="1">
      <alignment vertical="center"/>
    </xf>
    <xf numFmtId="171" fontId="9" fillId="0" borderId="62" xfId="9" applyNumberFormat="1" applyFont="1" applyBorder="1" applyAlignment="1">
      <alignment horizontal="left" vertical="center"/>
    </xf>
    <xf numFmtId="169" fontId="9" fillId="0" borderId="63" xfId="9" applyNumberFormat="1" applyFont="1" applyBorder="1" applyAlignment="1">
      <alignment vertical="center"/>
    </xf>
    <xf numFmtId="171" fontId="9" fillId="9" borderId="4" xfId="9" applyNumberFormat="1" applyFont="1" applyFill="1" applyBorder="1" applyAlignment="1">
      <alignment horizontal="left" vertical="center" indent="2"/>
    </xf>
    <xf numFmtId="169" fontId="9" fillId="9" borderId="5" xfId="9" applyNumberFormat="1" applyFont="1" applyFill="1" applyBorder="1" applyAlignment="1">
      <alignment vertical="center"/>
    </xf>
    <xf numFmtId="14" fontId="9" fillId="8" borderId="64" xfId="9" applyNumberFormat="1" applyFont="1" applyFill="1" applyBorder="1" applyAlignment="1">
      <alignment horizontal="center" vertical="center" wrapText="1"/>
    </xf>
    <xf numFmtId="14" fontId="9" fillId="8" borderId="65" xfId="9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4" fontId="9" fillId="9" borderId="2" xfId="9" applyNumberFormat="1" applyFont="1" applyFill="1" applyBorder="1" applyAlignment="1">
      <alignment horizontal="center" vertical="center"/>
    </xf>
    <xf numFmtId="171" fontId="9" fillId="8" borderId="66" xfId="9" applyNumberFormat="1" applyFont="1" applyFill="1" applyBorder="1" applyAlignment="1">
      <alignment horizontal="center" vertical="center"/>
    </xf>
    <xf numFmtId="171" fontId="9" fillId="8" borderId="67" xfId="9" applyNumberFormat="1" applyFont="1" applyFill="1" applyBorder="1" applyAlignment="1">
      <alignment horizontal="center" vertical="center"/>
    </xf>
    <xf numFmtId="171" fontId="9" fillId="8" borderId="4" xfId="9" applyNumberFormat="1" applyFont="1" applyFill="1" applyBorder="1" applyAlignment="1">
      <alignment horizontal="center" vertical="top"/>
    </xf>
    <xf numFmtId="171" fontId="9" fillId="8" borderId="67" xfId="9" applyNumberFormat="1" applyFont="1" applyFill="1" applyBorder="1" applyAlignment="1">
      <alignment horizontal="center" vertical="top"/>
    </xf>
    <xf numFmtId="171" fontId="6" fillId="0" borderId="66" xfId="9" applyNumberFormat="1" applyFont="1" applyBorder="1" applyAlignment="1">
      <alignment vertical="center"/>
    </xf>
    <xf numFmtId="169" fontId="9" fillId="0" borderId="0" xfId="9" applyNumberFormat="1" applyFont="1" applyAlignment="1">
      <alignment vertical="center"/>
    </xf>
    <xf numFmtId="171" fontId="9" fillId="0" borderId="0" xfId="9" applyNumberFormat="1" applyFont="1" applyAlignment="1">
      <alignment vertical="center"/>
    </xf>
    <xf numFmtId="171" fontId="9" fillId="0" borderId="40" xfId="9" applyNumberFormat="1" applyFont="1" applyBorder="1" applyAlignment="1">
      <alignment vertical="center"/>
    </xf>
    <xf numFmtId="171" fontId="9" fillId="0" borderId="68" xfId="9" applyNumberFormat="1" applyFont="1" applyBorder="1" applyAlignment="1">
      <alignment vertical="center"/>
    </xf>
    <xf numFmtId="171" fontId="9" fillId="0" borderId="62" xfId="9" applyNumberFormat="1" applyFont="1" applyBorder="1" applyAlignment="1">
      <alignment vertical="center"/>
    </xf>
    <xf numFmtId="171" fontId="34" fillId="0" borderId="0" xfId="9" applyNumberFormat="1" applyFont="1" applyAlignment="1">
      <alignment vertical="center"/>
    </xf>
    <xf numFmtId="171" fontId="9" fillId="8" borderId="69" xfId="9" applyNumberFormat="1" applyFont="1" applyFill="1" applyBorder="1" applyAlignment="1">
      <alignment horizontal="center" vertical="center"/>
    </xf>
    <xf numFmtId="171" fontId="9" fillId="8" borderId="5" xfId="9" applyNumberFormat="1" applyFont="1" applyFill="1" applyBorder="1" applyAlignment="1">
      <alignment horizontal="center" vertical="center"/>
    </xf>
    <xf numFmtId="169" fontId="11" fillId="8" borderId="18" xfId="4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171" fontId="11" fillId="8" borderId="19" xfId="4" applyNumberFormat="1" applyFont="1" applyFill="1" applyBorder="1" applyAlignment="1">
      <alignment horizontal="right" vertical="center"/>
    </xf>
    <xf numFmtId="169" fontId="37" fillId="0" borderId="0" xfId="18" applyFont="1"/>
    <xf numFmtId="169" fontId="36" fillId="0" borderId="0" xfId="18" applyFont="1"/>
    <xf numFmtId="0" fontId="2" fillId="0" borderId="0" xfId="44"/>
    <xf numFmtId="0" fontId="40" fillId="0" borderId="0" xfId="45" applyFont="1" applyAlignment="1" applyProtection="1">
      <alignment vertical="center" wrapText="1"/>
      <protection locked="0"/>
    </xf>
    <xf numFmtId="0" fontId="38" fillId="0" borderId="0" xfId="45" applyAlignment="1" applyProtection="1">
      <alignment vertical="center"/>
      <protection locked="0"/>
    </xf>
    <xf numFmtId="0" fontId="38" fillId="0" borderId="72" xfId="45" applyBorder="1" applyProtection="1">
      <protection locked="0"/>
    </xf>
    <xf numFmtId="0" fontId="42" fillId="0" borderId="0" xfId="45" applyFont="1" applyAlignment="1" applyProtection="1">
      <alignment horizontal="left" vertical="top"/>
      <protection locked="0"/>
    </xf>
    <xf numFmtId="0" fontId="43" fillId="0" borderId="0" xfId="45" applyFont="1" applyAlignment="1" applyProtection="1">
      <alignment vertical="top"/>
      <protection locked="0"/>
    </xf>
    <xf numFmtId="0" fontId="43" fillId="0" borderId="73" xfId="45" applyFont="1" applyBorder="1" applyAlignment="1" applyProtection="1">
      <alignment vertical="top" wrapText="1"/>
      <protection locked="0"/>
    </xf>
    <xf numFmtId="14" fontId="45" fillId="0" borderId="73" xfId="45" applyNumberFormat="1" applyFont="1" applyBorder="1" applyAlignment="1">
      <alignment horizontal="center" vertical="center" wrapText="1"/>
    </xf>
    <xf numFmtId="0" fontId="46" fillId="19" borderId="74" xfId="45" applyFont="1" applyFill="1" applyBorder="1" applyAlignment="1" applyProtection="1">
      <alignment horizontal="center" vertical="center" wrapText="1"/>
      <protection locked="0"/>
    </xf>
    <xf numFmtId="0" fontId="47" fillId="0" borderId="0" xfId="45" applyFont="1" applyProtection="1">
      <protection locked="0"/>
    </xf>
    <xf numFmtId="0" fontId="47" fillId="20" borderId="76" xfId="45" applyFont="1" applyFill="1" applyBorder="1" applyAlignment="1" applyProtection="1">
      <alignment horizontal="center" vertical="center"/>
      <protection locked="0"/>
    </xf>
    <xf numFmtId="0" fontId="47" fillId="20" borderId="76" xfId="45" applyFont="1" applyFill="1" applyBorder="1" applyAlignment="1" applyProtection="1">
      <alignment horizontal="left" vertical="center"/>
      <protection locked="0"/>
    </xf>
    <xf numFmtId="3" fontId="47" fillId="0" borderId="77" xfId="45" applyNumberFormat="1" applyFont="1" applyBorder="1" applyAlignment="1" applyProtection="1">
      <alignment horizontal="right" vertical="center"/>
      <protection locked="0"/>
    </xf>
    <xf numFmtId="171" fontId="47" fillId="0" borderId="76" xfId="45" applyNumberFormat="1" applyFont="1" applyBorder="1" applyAlignment="1" applyProtection="1">
      <alignment horizontal="right" vertical="center"/>
      <protection locked="0"/>
    </xf>
    <xf numFmtId="0" fontId="47" fillId="20" borderId="76" xfId="45" applyFont="1" applyFill="1" applyBorder="1" applyAlignment="1" applyProtection="1">
      <alignment horizontal="right" vertical="center"/>
      <protection locked="0"/>
    </xf>
    <xf numFmtId="3" fontId="47" fillId="0" borderId="76" xfId="45" applyNumberFormat="1" applyFont="1" applyBorder="1" applyAlignment="1" applyProtection="1">
      <alignment horizontal="right" vertical="center"/>
      <protection locked="0"/>
    </xf>
    <xf numFmtId="0" fontId="38" fillId="0" borderId="80" xfId="45" applyBorder="1" applyProtection="1">
      <protection locked="0"/>
    </xf>
    <xf numFmtId="171" fontId="47" fillId="0" borderId="77" xfId="45" applyNumberFormat="1" applyFont="1" applyBorder="1" applyAlignment="1" applyProtection="1">
      <alignment horizontal="right" vertical="center"/>
      <protection locked="0"/>
    </xf>
    <xf numFmtId="171" fontId="47" fillId="0" borderId="78" xfId="45" applyNumberFormat="1" applyFont="1" applyBorder="1" applyAlignment="1" applyProtection="1">
      <alignment horizontal="left" vertical="center"/>
      <protection locked="0"/>
    </xf>
    <xf numFmtId="0" fontId="47" fillId="20" borderId="81" xfId="45" applyFont="1" applyFill="1" applyBorder="1" applyAlignment="1" applyProtection="1">
      <alignment horizontal="center" vertical="center"/>
      <protection locked="0"/>
    </xf>
    <xf numFmtId="0" fontId="47" fillId="20" borderId="81" xfId="45" applyFont="1" applyFill="1" applyBorder="1" applyAlignment="1" applyProtection="1">
      <alignment horizontal="right" vertical="center"/>
      <protection locked="0"/>
    </xf>
    <xf numFmtId="3" fontId="48" fillId="0" borderId="82" xfId="45" applyNumberFormat="1" applyFont="1" applyBorder="1" applyAlignment="1">
      <alignment horizontal="right" vertical="center"/>
    </xf>
    <xf numFmtId="0" fontId="38" fillId="0" borderId="83" xfId="45" applyBorder="1" applyProtection="1">
      <protection locked="0"/>
    </xf>
    <xf numFmtId="0" fontId="38" fillId="0" borderId="0" xfId="45" applyProtection="1">
      <protection locked="0"/>
    </xf>
    <xf numFmtId="3" fontId="50" fillId="0" borderId="0" xfId="45" applyNumberFormat="1" applyFont="1" applyAlignment="1">
      <alignment vertical="center"/>
    </xf>
    <xf numFmtId="0" fontId="51" fillId="0" borderId="0" xfId="45" applyFont="1" applyProtection="1">
      <protection locked="0"/>
    </xf>
    <xf numFmtId="0" fontId="14" fillId="8" borderId="15" xfId="0" applyFont="1" applyFill="1" applyBorder="1"/>
    <xf numFmtId="14" fontId="11" fillId="9" borderId="3" xfId="9" applyNumberFormat="1" applyFont="1" applyFill="1" applyBorder="1" applyAlignment="1">
      <alignment horizontal="center" vertical="center"/>
    </xf>
    <xf numFmtId="171" fontId="11" fillId="9" borderId="5" xfId="9" applyNumberFormat="1" applyFont="1" applyFill="1" applyBorder="1" applyAlignment="1">
      <alignment horizontal="center" vertical="center"/>
    </xf>
    <xf numFmtId="171" fontId="11" fillId="0" borderId="4" xfId="9" applyNumberFormat="1" applyFont="1" applyBorder="1" applyAlignment="1">
      <alignment vertical="center" wrapText="1"/>
    </xf>
    <xf numFmtId="169" fontId="12" fillId="0" borderId="5" xfId="9" applyNumberFormat="1" applyFont="1" applyBorder="1" applyAlignment="1">
      <alignment horizontal="center" vertical="center"/>
    </xf>
    <xf numFmtId="171" fontId="12" fillId="0" borderId="66" xfId="9" applyNumberFormat="1" applyFont="1" applyBorder="1" applyAlignment="1">
      <alignment vertical="center"/>
    </xf>
    <xf numFmtId="169" fontId="11" fillId="0" borderId="0" xfId="9" applyNumberFormat="1" applyFont="1" applyAlignment="1">
      <alignment vertical="center"/>
    </xf>
    <xf numFmtId="171" fontId="11" fillId="0" borderId="0" xfId="9" applyNumberFormat="1" applyFont="1" applyAlignment="1">
      <alignment vertical="center"/>
    </xf>
    <xf numFmtId="171" fontId="11" fillId="0" borderId="62" xfId="9" applyNumberFormat="1" applyFont="1" applyBorder="1" applyAlignment="1">
      <alignment vertical="center" wrapText="1"/>
    </xf>
    <xf numFmtId="169" fontId="11" fillId="0" borderId="41" xfId="9" applyNumberFormat="1" applyFont="1" applyBorder="1" applyAlignment="1">
      <alignment vertical="center"/>
    </xf>
    <xf numFmtId="171" fontId="11" fillId="0" borderId="40" xfId="9" applyNumberFormat="1" applyFont="1" applyBorder="1" applyAlignment="1">
      <alignment vertical="center"/>
    </xf>
    <xf numFmtId="169" fontId="53" fillId="0" borderId="15" xfId="4" applyFont="1" applyBorder="1" applyAlignment="1">
      <alignment horizontal="right" vertical="center"/>
    </xf>
    <xf numFmtId="183" fontId="9" fillId="9" borderId="5" xfId="31" applyNumberFormat="1" applyFont="1" applyFill="1" applyBorder="1" applyAlignment="1">
      <alignment vertical="center"/>
    </xf>
    <xf numFmtId="171" fontId="12" fillId="0" borderId="0" xfId="0" applyNumberFormat="1" applyFont="1"/>
    <xf numFmtId="0" fontId="12" fillId="16" borderId="0" xfId="0" applyFont="1" applyFill="1"/>
    <xf numFmtId="0" fontId="12" fillId="16" borderId="0" xfId="0" applyFont="1" applyFill="1" applyAlignment="1">
      <alignment horizontal="right" vertical="center"/>
    </xf>
    <xf numFmtId="171" fontId="11" fillId="16" borderId="15" xfId="26" applyNumberFormat="1" applyFont="1" applyFill="1" applyBorder="1" applyAlignment="1">
      <alignment horizontal="center" vertical="center" wrapText="1"/>
    </xf>
    <xf numFmtId="171" fontId="12" fillId="16" borderId="15" xfId="26" applyNumberFormat="1" applyFont="1" applyFill="1" applyBorder="1" applyAlignment="1">
      <alignment horizontal="center" vertical="center" wrapText="1"/>
    </xf>
    <xf numFmtId="171" fontId="12" fillId="16" borderId="15" xfId="26" applyNumberFormat="1" applyFont="1" applyFill="1" applyBorder="1" applyAlignment="1">
      <alignment horizontal="right" vertical="center"/>
    </xf>
    <xf numFmtId="171" fontId="12" fillId="16" borderId="15" xfId="10" applyNumberFormat="1" applyFont="1" applyFill="1" applyBorder="1" applyAlignment="1">
      <alignment horizontal="right" vertical="center" wrapText="1"/>
    </xf>
    <xf numFmtId="171" fontId="12" fillId="16" borderId="15" xfId="26" applyNumberFormat="1" applyFont="1" applyFill="1" applyBorder="1" applyAlignment="1">
      <alignment horizontal="center" vertical="center"/>
    </xf>
    <xf numFmtId="171" fontId="11" fillId="16" borderId="15" xfId="26" applyNumberFormat="1" applyFont="1" applyFill="1" applyBorder="1" applyAlignment="1">
      <alignment horizontal="right" vertical="center" wrapText="1"/>
    </xf>
    <xf numFmtId="0" fontId="13" fillId="16" borderId="0" xfId="0" applyFont="1" applyFill="1"/>
    <xf numFmtId="3" fontId="11" fillId="8" borderId="19" xfId="4" applyNumberFormat="1" applyFont="1" applyFill="1" applyBorder="1" applyAlignment="1">
      <alignment horizontal="right" vertical="center"/>
    </xf>
    <xf numFmtId="171" fontId="11" fillId="9" borderId="5" xfId="9" applyNumberFormat="1" applyFont="1" applyFill="1" applyBorder="1" applyAlignment="1">
      <alignment horizontal="center" vertical="top"/>
    </xf>
    <xf numFmtId="171" fontId="12" fillId="0" borderId="0" xfId="9" applyNumberFormat="1" applyFont="1" applyAlignment="1">
      <alignment vertical="center"/>
    </xf>
    <xf numFmtId="169" fontId="22" fillId="0" borderId="0" xfId="10" applyFont="1"/>
    <xf numFmtId="171" fontId="12" fillId="0" borderId="0" xfId="9" applyNumberFormat="1" applyFont="1"/>
    <xf numFmtId="171" fontId="12" fillId="0" borderId="23" xfId="9" applyNumberFormat="1" applyFont="1" applyBorder="1" applyAlignment="1">
      <alignment horizontal="center" vertical="center"/>
    </xf>
    <xf numFmtId="171" fontId="12" fillId="0" borderId="23" xfId="9" applyNumberFormat="1" applyFont="1" applyBorder="1" applyAlignment="1">
      <alignment vertical="center"/>
    </xf>
    <xf numFmtId="171" fontId="12" fillId="0" borderId="5" xfId="9" applyNumberFormat="1" applyFont="1" applyBorder="1" applyAlignment="1">
      <alignment horizontal="center" vertical="center"/>
    </xf>
    <xf numFmtId="171" fontId="12" fillId="0" borderId="5" xfId="9" applyNumberFormat="1" applyFont="1" applyBorder="1" applyAlignment="1">
      <alignment vertical="center"/>
    </xf>
    <xf numFmtId="171" fontId="12" fillId="0" borderId="23" xfId="10" applyNumberFormat="1" applyFont="1" applyBorder="1" applyAlignment="1">
      <alignment vertical="center"/>
    </xf>
    <xf numFmtId="171" fontId="12" fillId="0" borderId="5" xfId="10" applyNumberFormat="1" applyFont="1" applyBorder="1" applyAlignment="1">
      <alignment vertical="center"/>
    </xf>
    <xf numFmtId="171" fontId="12" fillId="0" borderId="0" xfId="4" applyNumberFormat="1" applyFont="1"/>
    <xf numFmtId="171" fontId="11" fillId="0" borderId="0" xfId="4" applyNumberFormat="1" applyFont="1" applyAlignment="1">
      <alignment vertical="center"/>
    </xf>
    <xf numFmtId="169" fontId="11" fillId="0" borderId="0" xfId="10" applyFont="1"/>
    <xf numFmtId="171" fontId="12" fillId="0" borderId="23" xfId="9" quotePrefix="1" applyNumberFormat="1" applyFont="1" applyBorder="1" applyAlignment="1">
      <alignment horizontal="center" vertical="center"/>
    </xf>
    <xf numFmtId="171" fontId="12" fillId="0" borderId="33" xfId="14" applyNumberFormat="1" applyFont="1" applyBorder="1" applyAlignment="1">
      <alignment horizontal="right"/>
    </xf>
    <xf numFmtId="175" fontId="11" fillId="19" borderId="26" xfId="36" applyNumberFormat="1" applyFont="1" applyFill="1" applyBorder="1" applyAlignment="1">
      <alignment horizontal="center" vertical="center" wrapText="1"/>
    </xf>
    <xf numFmtId="0" fontId="11" fillId="19" borderId="28" xfId="36" applyFont="1" applyFill="1" applyBorder="1" applyAlignment="1">
      <alignment horizontal="center" vertical="top" wrapText="1"/>
    </xf>
    <xf numFmtId="0" fontId="11" fillId="19" borderId="29" xfId="36" applyFont="1" applyFill="1" applyBorder="1" applyAlignment="1">
      <alignment horizontal="center" vertical="top" wrapText="1"/>
    </xf>
    <xf numFmtId="175" fontId="11" fillId="19" borderId="25" xfId="36" applyNumberFormat="1" applyFont="1" applyFill="1" applyBorder="1" applyAlignment="1">
      <alignment horizontal="center" vertical="center" wrapText="1"/>
    </xf>
    <xf numFmtId="0" fontId="12" fillId="0" borderId="15" xfId="24" applyFont="1" applyFill="1" applyBorder="1" applyAlignment="1">
      <alignment horizontal="center" vertical="center"/>
    </xf>
    <xf numFmtId="0" fontId="11" fillId="8" borderId="19" xfId="24" applyFont="1" applyFill="1" applyBorder="1" applyAlignment="1">
      <alignment horizontal="center" vertical="center"/>
    </xf>
    <xf numFmtId="169" fontId="12" fillId="0" borderId="33" xfId="18" applyFont="1" applyFill="1" applyBorder="1" applyAlignment="1">
      <alignment horizontal="right" vertical="center" wrapText="1"/>
    </xf>
    <xf numFmtId="169" fontId="12" fillId="0" borderId="33" xfId="34" applyFont="1" applyFill="1" applyBorder="1" applyAlignment="1">
      <alignment horizontal="right" vertical="center" wrapText="1"/>
    </xf>
    <xf numFmtId="169" fontId="12" fillId="0" borderId="8" xfId="34" applyFont="1" applyFill="1" applyBorder="1" applyAlignment="1">
      <alignment horizontal="right" vertical="center" wrapText="1"/>
    </xf>
    <xf numFmtId="172" fontId="12" fillId="0" borderId="5" xfId="9" applyNumberFormat="1" applyFont="1" applyBorder="1" applyAlignment="1">
      <alignment vertical="center"/>
    </xf>
    <xf numFmtId="171" fontId="11" fillId="12" borderId="5" xfId="9" applyNumberFormat="1" applyFont="1" applyFill="1" applyBorder="1" applyAlignment="1">
      <alignment horizontal="left" vertical="center"/>
    </xf>
    <xf numFmtId="171" fontId="11" fillId="12" borderId="5" xfId="9" applyNumberFormat="1" applyFont="1" applyFill="1" applyBorder="1" applyAlignment="1">
      <alignment vertical="center"/>
    </xf>
    <xf numFmtId="171" fontId="12" fillId="16" borderId="5" xfId="9" applyNumberFormat="1" applyFont="1" applyFill="1" applyBorder="1" applyAlignment="1">
      <alignment vertical="center"/>
    </xf>
    <xf numFmtId="171" fontId="11" fillId="0" borderId="5" xfId="9" applyNumberFormat="1" applyFont="1" applyBorder="1" applyAlignment="1">
      <alignment horizontal="center" vertical="center"/>
    </xf>
    <xf numFmtId="0" fontId="12" fillId="0" borderId="33" xfId="14" applyFont="1" applyBorder="1" applyAlignment="1">
      <alignment horizontal="center" vertical="center" wrapText="1"/>
    </xf>
    <xf numFmtId="0" fontId="11" fillId="0" borderId="33" xfId="14" applyFont="1" applyBorder="1" applyAlignment="1">
      <alignment horizontal="center" vertical="center" wrapText="1"/>
    </xf>
    <xf numFmtId="0" fontId="13" fillId="0" borderId="33" xfId="14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169" fontId="13" fillId="0" borderId="13" xfId="0" applyNumberFormat="1" applyFont="1" applyBorder="1"/>
    <xf numFmtId="169" fontId="12" fillId="0" borderId="30" xfId="4" applyFont="1" applyBorder="1" applyAlignment="1">
      <alignment horizontal="right" vertical="center" wrapText="1"/>
    </xf>
    <xf numFmtId="169" fontId="12" fillId="0" borderId="50" xfId="4" applyFont="1" applyBorder="1" applyAlignment="1">
      <alignment horizontal="right" vertical="center" wrapText="1"/>
    </xf>
    <xf numFmtId="169" fontId="12" fillId="0" borderId="50" xfId="1265" applyFont="1" applyFill="1" applyBorder="1" applyAlignment="1">
      <alignment horizontal="right" vertical="center" wrapText="1"/>
    </xf>
    <xf numFmtId="169" fontId="12" fillId="0" borderId="50" xfId="4" applyFont="1" applyFill="1" applyBorder="1" applyAlignment="1">
      <alignment horizontal="right" vertical="center" wrapText="1"/>
    </xf>
    <xf numFmtId="0" fontId="12" fillId="0" borderId="87" xfId="36" applyFont="1" applyBorder="1" applyAlignment="1">
      <alignment horizontal="justify" vertical="center" wrapText="1"/>
    </xf>
    <xf numFmtId="169" fontId="12" fillId="0" borderId="30" xfId="1265" applyFont="1" applyFill="1" applyBorder="1" applyAlignment="1">
      <alignment horizontal="right" vertical="center" wrapText="1"/>
    </xf>
    <xf numFmtId="0" fontId="12" fillId="0" borderId="121" xfId="36" applyFont="1" applyBorder="1" applyAlignment="1">
      <alignment horizontal="justify" vertical="center" wrapText="1"/>
    </xf>
    <xf numFmtId="171" fontId="12" fillId="0" borderId="13" xfId="37" applyNumberFormat="1" applyFont="1" applyBorder="1" applyAlignment="1">
      <alignment vertical="center"/>
    </xf>
    <xf numFmtId="169" fontId="11" fillId="0" borderId="30" xfId="4" applyFont="1" applyBorder="1" applyAlignment="1">
      <alignment horizontal="right" vertical="center" wrapText="1"/>
    </xf>
    <xf numFmtId="169" fontId="12" fillId="0" borderId="50" xfId="36" applyNumberFormat="1" applyFont="1" applyBorder="1" applyAlignment="1">
      <alignment horizontal="right" vertical="center" wrapText="1"/>
    </xf>
    <xf numFmtId="169" fontId="11" fillId="0" borderId="28" xfId="4" applyFont="1" applyBorder="1" applyAlignment="1">
      <alignment horizontal="right" vertical="center" wrapText="1"/>
    </xf>
    <xf numFmtId="169" fontId="11" fillId="0" borderId="30" xfId="30" applyNumberFormat="1" applyFont="1" applyBorder="1" applyAlignment="1">
      <alignment horizontal="right" vertical="center" wrapText="1"/>
    </xf>
    <xf numFmtId="169" fontId="11" fillId="0" borderId="50" xfId="4" applyFont="1" applyBorder="1" applyAlignment="1">
      <alignment horizontal="right" vertical="center" wrapText="1"/>
    </xf>
    <xf numFmtId="169" fontId="12" fillId="0" borderId="50" xfId="18" applyFont="1" applyBorder="1" applyAlignment="1">
      <alignment horizontal="right" vertical="center" wrapText="1"/>
    </xf>
    <xf numFmtId="180" fontId="13" fillId="0" borderId="50" xfId="30" applyNumberFormat="1" applyFont="1" applyBorder="1" applyAlignment="1">
      <alignment vertical="center"/>
    </xf>
    <xf numFmtId="180" fontId="13" fillId="0" borderId="28" xfId="30" applyNumberFormat="1" applyFont="1" applyBorder="1" applyAlignment="1">
      <alignment vertical="center"/>
    </xf>
    <xf numFmtId="171" fontId="12" fillId="16" borderId="44" xfId="26" applyNumberFormat="1" applyFont="1" applyFill="1" applyBorder="1" applyAlignment="1">
      <alignment horizontal="center" vertical="center" wrapText="1"/>
    </xf>
    <xf numFmtId="169" fontId="12" fillId="16" borderId="44" xfId="10" applyFont="1" applyFill="1" applyBorder="1" applyAlignment="1">
      <alignment horizontal="right" vertical="center" wrapText="1"/>
    </xf>
    <xf numFmtId="171" fontId="12" fillId="16" borderId="47" xfId="26" applyNumberFormat="1" applyFont="1" applyFill="1" applyBorder="1" applyAlignment="1">
      <alignment horizontal="center" vertical="center" wrapText="1"/>
    </xf>
    <xf numFmtId="171" fontId="12" fillId="16" borderId="47" xfId="26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center" vertical="center" wrapText="1"/>
    </xf>
    <xf numFmtId="171" fontId="12" fillId="16" borderId="44" xfId="10" applyNumberFormat="1" applyFont="1" applyFill="1" applyBorder="1" applyAlignment="1">
      <alignment horizontal="right" vertical="center" wrapText="1"/>
    </xf>
    <xf numFmtId="171" fontId="12" fillId="16" borderId="47" xfId="26" applyNumberFormat="1" applyFont="1" applyFill="1" applyBorder="1" applyAlignment="1">
      <alignment horizontal="center" vertical="center"/>
    </xf>
    <xf numFmtId="171" fontId="12" fillId="16" borderId="47" xfId="10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center" vertical="center"/>
    </xf>
    <xf numFmtId="171" fontId="12" fillId="16" borderId="13" xfId="10" applyNumberFormat="1" applyFont="1" applyFill="1" applyBorder="1" applyAlignment="1">
      <alignment horizontal="right" vertical="center"/>
    </xf>
    <xf numFmtId="171" fontId="11" fillId="16" borderId="44" xfId="26" applyNumberFormat="1" applyFont="1" applyFill="1" applyBorder="1" applyAlignment="1">
      <alignment horizontal="center" vertical="center"/>
    </xf>
    <xf numFmtId="171" fontId="11" fillId="16" borderId="44" xfId="26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right" vertical="center"/>
    </xf>
    <xf numFmtId="171" fontId="12" fillId="16" borderId="44" xfId="26" applyNumberFormat="1" applyFont="1" applyFill="1" applyBorder="1" applyAlignment="1">
      <alignment horizontal="center" vertical="center"/>
    </xf>
    <xf numFmtId="171" fontId="12" fillId="16" borderId="44" xfId="26" applyNumberFormat="1" applyFont="1" applyFill="1" applyBorder="1" applyAlignment="1">
      <alignment horizontal="right" vertical="center"/>
    </xf>
    <xf numFmtId="184" fontId="12" fillId="16" borderId="47" xfId="26" applyNumberFormat="1" applyFont="1" applyFill="1" applyBorder="1" applyAlignment="1">
      <alignment horizontal="center" vertical="center"/>
    </xf>
    <xf numFmtId="171" fontId="12" fillId="16" borderId="44" xfId="10" applyNumberFormat="1" applyFont="1" applyFill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169" fontId="12" fillId="0" borderId="44" xfId="34" applyFont="1" applyBorder="1" applyAlignment="1">
      <alignment horizontal="right" vertical="center"/>
    </xf>
    <xf numFmtId="10" fontId="12" fillId="0" borderId="44" xfId="23" applyNumberFormat="1" applyFont="1" applyFill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169" fontId="12" fillId="0" borderId="47" xfId="34" applyFont="1" applyBorder="1" applyAlignment="1">
      <alignment horizontal="right" vertical="center"/>
    </xf>
    <xf numFmtId="10" fontId="12" fillId="0" borderId="47" xfId="23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169" fontId="12" fillId="0" borderId="13" xfId="34" applyFont="1" applyBorder="1" applyAlignment="1">
      <alignment horizontal="right" vertical="center"/>
    </xf>
    <xf numFmtId="10" fontId="12" fillId="0" borderId="13" xfId="23" applyNumberFormat="1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center"/>
    </xf>
    <xf numFmtId="0" fontId="13" fillId="0" borderId="44" xfId="0" applyFont="1" applyBorder="1" applyAlignment="1">
      <alignment horizontal="center" vertical="center"/>
    </xf>
    <xf numFmtId="169" fontId="13" fillId="0" borderId="44" xfId="34" applyFont="1" applyBorder="1" applyAlignment="1">
      <alignment horizontal="right" vertical="center"/>
    </xf>
    <xf numFmtId="10" fontId="13" fillId="0" borderId="44" xfId="23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47" xfId="0" applyFont="1" applyBorder="1" applyAlignment="1">
      <alignment horizontal="center" vertical="center"/>
    </xf>
    <xf numFmtId="169" fontId="13" fillId="0" borderId="47" xfId="34" applyFont="1" applyBorder="1" applyAlignment="1">
      <alignment horizontal="right" vertical="center"/>
    </xf>
    <xf numFmtId="10" fontId="13" fillId="0" borderId="47" xfId="23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69" fontId="13" fillId="0" borderId="13" xfId="34" applyFont="1" applyBorder="1" applyAlignment="1">
      <alignment horizontal="right" vertical="center"/>
    </xf>
    <xf numFmtId="10" fontId="13" fillId="0" borderId="13" xfId="23" applyNumberFormat="1" applyFont="1" applyBorder="1" applyAlignment="1">
      <alignment horizontal="center" vertical="center"/>
    </xf>
    <xf numFmtId="169" fontId="13" fillId="0" borderId="44" xfId="4" applyFont="1" applyBorder="1" applyAlignment="1">
      <alignment horizontal="right" vertical="center"/>
    </xf>
    <xf numFmtId="169" fontId="13" fillId="0" borderId="47" xfId="4" applyFont="1" applyBorder="1" applyAlignment="1">
      <alignment horizontal="right" vertical="center"/>
    </xf>
    <xf numFmtId="10" fontId="13" fillId="0" borderId="47" xfId="1" applyNumberFormat="1" applyFont="1" applyBorder="1" applyAlignment="1">
      <alignment horizontal="center" vertical="center"/>
    </xf>
    <xf numFmtId="169" fontId="13" fillId="0" borderId="47" xfId="4" applyFont="1" applyFill="1" applyBorder="1" applyAlignment="1">
      <alignment horizontal="right" vertical="center"/>
    </xf>
    <xf numFmtId="10" fontId="13" fillId="0" borderId="47" xfId="1" applyNumberFormat="1" applyFont="1" applyFill="1" applyBorder="1" applyAlignment="1">
      <alignment horizontal="center" vertical="center"/>
    </xf>
    <xf numFmtId="14" fontId="13" fillId="0" borderId="44" xfId="0" applyNumberFormat="1" applyFont="1" applyBorder="1" applyAlignment="1">
      <alignment horizontal="center" vertical="center"/>
    </xf>
    <xf numFmtId="183" fontId="13" fillId="0" borderId="44" xfId="34" applyNumberFormat="1" applyFont="1" applyBorder="1" applyAlignment="1">
      <alignment horizontal="right" vertical="center"/>
    </xf>
    <xf numFmtId="14" fontId="13" fillId="0" borderId="47" xfId="0" applyNumberFormat="1" applyFont="1" applyBorder="1" applyAlignment="1">
      <alignment horizontal="center" vertical="center"/>
    </xf>
    <xf numFmtId="183" fontId="13" fillId="0" borderId="47" xfId="34" applyNumberFormat="1" applyFont="1" applyBorder="1" applyAlignment="1">
      <alignment horizontal="right" vertical="center"/>
    </xf>
    <xf numFmtId="0" fontId="124" fillId="0" borderId="47" xfId="0" applyFont="1" applyBorder="1" applyAlignment="1">
      <alignment horizontal="center" vertical="center"/>
    </xf>
    <xf numFmtId="14" fontId="124" fillId="0" borderId="47" xfId="0" applyNumberFormat="1" applyFont="1" applyBorder="1" applyAlignment="1">
      <alignment horizontal="center" vertical="center"/>
    </xf>
    <xf numFmtId="0" fontId="124" fillId="0" borderId="47" xfId="0" applyFont="1" applyBorder="1" applyAlignment="1">
      <alignment horizontal="left" vertical="center"/>
    </xf>
    <xf numFmtId="10" fontId="124" fillId="0" borderId="47" xfId="23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83" fontId="13" fillId="0" borderId="13" xfId="34" applyNumberFormat="1" applyFont="1" applyBorder="1" applyAlignment="1">
      <alignment horizontal="right" vertical="center"/>
    </xf>
    <xf numFmtId="10" fontId="13" fillId="0" borderId="44" xfId="23" applyNumberFormat="1" applyFont="1" applyFill="1" applyBorder="1" applyAlignment="1">
      <alignment horizontal="center" vertical="center"/>
    </xf>
    <xf numFmtId="10" fontId="13" fillId="0" borderId="47" xfId="23" applyNumberFormat="1" applyFont="1" applyFill="1" applyBorder="1" applyAlignment="1">
      <alignment horizontal="center" vertical="center"/>
    </xf>
    <xf numFmtId="10" fontId="13" fillId="0" borderId="13" xfId="23" applyNumberFormat="1" applyFont="1" applyFill="1" applyBorder="1" applyAlignment="1">
      <alignment horizontal="center" vertical="center"/>
    </xf>
    <xf numFmtId="0" fontId="12" fillId="0" borderId="93" xfId="0" applyFont="1" applyBorder="1" applyAlignment="1">
      <alignment horizontal="center"/>
    </xf>
    <xf numFmtId="171" fontId="12" fillId="0" borderId="44" xfId="10" applyNumberFormat="1" applyFont="1" applyFill="1" applyBorder="1" applyAlignment="1">
      <alignment vertical="center"/>
    </xf>
    <xf numFmtId="0" fontId="12" fillId="0" borderId="122" xfId="24" applyFont="1" applyFill="1" applyBorder="1" applyAlignment="1">
      <alignment vertical="center"/>
    </xf>
    <xf numFmtId="171" fontId="12" fillId="0" borderId="47" xfId="10" applyNumberFormat="1" applyFont="1" applyFill="1" applyBorder="1" applyAlignment="1">
      <alignment vertical="center"/>
    </xf>
    <xf numFmtId="171" fontId="12" fillId="0" borderId="13" xfId="10" applyNumberFormat="1" applyFont="1" applyFill="1" applyBorder="1" applyAlignment="1">
      <alignment vertical="center"/>
    </xf>
    <xf numFmtId="0" fontId="12" fillId="0" borderId="44" xfId="24" applyFont="1" applyFill="1" applyBorder="1" applyAlignment="1">
      <alignment vertical="center"/>
    </xf>
    <xf numFmtId="169" fontId="12" fillId="0" borderId="44" xfId="10" applyFont="1" applyFill="1" applyBorder="1" applyAlignment="1">
      <alignment vertical="center"/>
    </xf>
    <xf numFmtId="169" fontId="12" fillId="0" borderId="13" xfId="10" applyFont="1" applyFill="1" applyBorder="1" applyAlignment="1">
      <alignment vertical="center"/>
    </xf>
    <xf numFmtId="0" fontId="11" fillId="0" borderId="84" xfId="24" applyFont="1" applyFill="1" applyBorder="1" applyAlignment="1">
      <alignment vertical="center"/>
    </xf>
    <xf numFmtId="0" fontId="12" fillId="0" borderId="44" xfId="24" applyFont="1" applyFill="1" applyBorder="1" applyAlignment="1">
      <alignment horizontal="right" vertical="center"/>
    </xf>
    <xf numFmtId="0" fontId="12" fillId="0" borderId="47" xfId="24" applyFont="1" applyFill="1" applyBorder="1" applyAlignment="1">
      <alignment horizontal="right" vertical="center"/>
    </xf>
    <xf numFmtId="169" fontId="12" fillId="0" borderId="47" xfId="10" applyFont="1" applyFill="1" applyBorder="1" applyAlignment="1">
      <alignment vertical="center"/>
    </xf>
    <xf numFmtId="0" fontId="12" fillId="0" borderId="13" xfId="24" applyFont="1" applyFill="1" applyBorder="1" applyAlignment="1">
      <alignment horizontal="right" vertical="center"/>
    </xf>
    <xf numFmtId="10" fontId="12" fillId="0" borderId="44" xfId="25" applyNumberFormat="1" applyFont="1" applyFill="1" applyBorder="1" applyAlignment="1">
      <alignment horizontal="center" vertical="center"/>
    </xf>
    <xf numFmtId="10" fontId="12" fillId="0" borderId="47" xfId="25" applyNumberFormat="1" applyFont="1" applyFill="1" applyBorder="1" applyAlignment="1">
      <alignment horizontal="center" vertical="center"/>
    </xf>
    <xf numFmtId="10" fontId="12" fillId="0" borderId="13" xfId="25" applyNumberFormat="1" applyFont="1" applyFill="1" applyBorder="1" applyAlignment="1">
      <alignment horizontal="center" vertical="center"/>
    </xf>
    <xf numFmtId="0" fontId="18" fillId="0" borderId="0" xfId="0" applyFont="1"/>
    <xf numFmtId="0" fontId="13" fillId="0" borderId="124" xfId="0" applyFont="1" applyBorder="1"/>
    <xf numFmtId="0" fontId="13" fillId="0" borderId="70" xfId="0" applyFont="1" applyBorder="1"/>
    <xf numFmtId="171" fontId="13" fillId="0" borderId="70" xfId="0" applyNumberFormat="1" applyFont="1" applyBorder="1"/>
    <xf numFmtId="171" fontId="13" fillId="0" borderId="70" xfId="0" applyNumberFormat="1" applyFont="1" applyBorder="1" applyAlignment="1">
      <alignment horizontal="right"/>
    </xf>
    <xf numFmtId="0" fontId="13" fillId="0" borderId="71" xfId="0" applyFont="1" applyBorder="1"/>
    <xf numFmtId="169" fontId="11" fillId="8" borderId="125" xfId="4" applyFont="1" applyFill="1" applyBorder="1" applyAlignment="1">
      <alignment horizontal="left" vertical="center"/>
    </xf>
    <xf numFmtId="169" fontId="11" fillId="8" borderId="94" xfId="4" applyFont="1" applyFill="1" applyBorder="1" applyAlignment="1">
      <alignment horizontal="right" vertical="center"/>
    </xf>
    <xf numFmtId="171" fontId="11" fillId="8" borderId="94" xfId="4" applyNumberFormat="1" applyFont="1" applyFill="1" applyBorder="1" applyAlignment="1">
      <alignment horizontal="right" vertical="center"/>
    </xf>
    <xf numFmtId="169" fontId="11" fillId="8" borderId="126" xfId="4" applyFont="1" applyFill="1" applyBorder="1" applyAlignment="1">
      <alignment horizontal="right" vertical="center"/>
    </xf>
    <xf numFmtId="0" fontId="16" fillId="0" borderId="44" xfId="0" applyFont="1" applyBorder="1"/>
    <xf numFmtId="171" fontId="11" fillId="8" borderId="5" xfId="0" applyNumberFormat="1" applyFont="1" applyFill="1" applyBorder="1" applyAlignment="1">
      <alignment horizontal="center" vertical="top" wrapText="1"/>
    </xf>
    <xf numFmtId="169" fontId="13" fillId="0" borderId="23" xfId="4" applyFont="1" applyBorder="1"/>
    <xf numFmtId="171" fontId="12" fillId="0" borderId="92" xfId="0" applyNumberFormat="1" applyFont="1" applyBorder="1" applyAlignment="1">
      <alignment horizontal="right" vertical="center" wrapText="1"/>
    </xf>
    <xf numFmtId="171" fontId="12" fillId="0" borderId="93" xfId="0" applyNumberFormat="1" applyFont="1" applyBorder="1" applyAlignment="1">
      <alignment horizontal="right" vertical="center" wrapText="1"/>
    </xf>
    <xf numFmtId="171" fontId="12" fillId="0" borderId="21" xfId="0" applyNumberFormat="1" applyFont="1" applyBorder="1" applyAlignment="1">
      <alignment horizontal="right" vertical="center" wrapText="1"/>
    </xf>
    <xf numFmtId="3" fontId="12" fillId="0" borderId="8" xfId="1" applyNumberFormat="1" applyFont="1" applyBorder="1" applyAlignment="1">
      <alignment horizontal="right" vertical="center" wrapText="1"/>
    </xf>
    <xf numFmtId="171" fontId="12" fillId="0" borderId="8" xfId="1" applyNumberFormat="1" applyFont="1" applyBorder="1" applyAlignment="1">
      <alignment horizontal="right" vertical="center" wrapText="1"/>
    </xf>
    <xf numFmtId="171" fontId="12" fillId="0" borderId="33" xfId="1" applyNumberFormat="1" applyFont="1" applyBorder="1" applyAlignment="1">
      <alignment horizontal="right" vertical="center" wrapText="1"/>
    </xf>
    <xf numFmtId="171" fontId="12" fillId="0" borderId="33" xfId="0" applyNumberFormat="1" applyFont="1" applyBorder="1" applyAlignment="1">
      <alignment horizontal="right" vertical="center" wrapText="1"/>
    </xf>
    <xf numFmtId="171" fontId="12" fillId="0" borderId="8" xfId="0" applyNumberFormat="1" applyFont="1" applyBorder="1" applyAlignment="1">
      <alignment horizontal="right" vertical="center" wrapText="1"/>
    </xf>
    <xf numFmtId="171" fontId="12" fillId="16" borderId="33" xfId="0" applyNumberFormat="1" applyFont="1" applyFill="1" applyBorder="1" applyAlignment="1">
      <alignment horizontal="right" vertical="center" wrapText="1"/>
    </xf>
    <xf numFmtId="171" fontId="12" fillId="16" borderId="8" xfId="0" applyNumberFormat="1" applyFont="1" applyFill="1" applyBorder="1" applyAlignment="1">
      <alignment horizontal="right" vertical="center" wrapText="1"/>
    </xf>
    <xf numFmtId="14" fontId="7" fillId="8" borderId="13" xfId="0" applyNumberFormat="1" applyFont="1" applyFill="1" applyBorder="1" applyAlignment="1">
      <alignment horizontal="center" vertical="center" wrapText="1"/>
    </xf>
    <xf numFmtId="169" fontId="14" fillId="8" borderId="15" xfId="0" applyNumberFormat="1" applyFont="1" applyFill="1" applyBorder="1" applyAlignment="1">
      <alignment horizontal="right"/>
    </xf>
    <xf numFmtId="169" fontId="18" fillId="0" borderId="0" xfId="18" applyFont="1"/>
    <xf numFmtId="169" fontId="23" fillId="0" borderId="139" xfId="14" applyNumberFormat="1" applyFont="1" applyBorder="1" applyAlignment="1">
      <alignment vertical="center" wrapText="1"/>
    </xf>
    <xf numFmtId="201" fontId="23" fillId="0" borderId="132" xfId="1" applyNumberFormat="1" applyFont="1" applyBorder="1" applyAlignment="1">
      <alignment horizontal="center" vertical="center" wrapText="1"/>
    </xf>
    <xf numFmtId="169" fontId="56" fillId="0" borderId="139" xfId="14" applyNumberFormat="1" applyFont="1" applyBorder="1" applyAlignment="1">
      <alignment vertical="center" wrapText="1"/>
    </xf>
    <xf numFmtId="201" fontId="56" fillId="0" borderId="132" xfId="1" applyNumberFormat="1" applyFont="1" applyBorder="1" applyAlignment="1">
      <alignment horizontal="center" vertical="center" wrapText="1"/>
    </xf>
    <xf numFmtId="169" fontId="56" fillId="102" borderId="140" xfId="14" applyNumberFormat="1" applyFont="1" applyFill="1" applyBorder="1" applyAlignment="1">
      <alignment vertical="center" wrapText="1"/>
    </xf>
    <xf numFmtId="201" fontId="56" fillId="102" borderId="134" xfId="1" applyNumberFormat="1" applyFont="1" applyFill="1" applyBorder="1" applyAlignment="1">
      <alignment horizontal="center" vertical="center" wrapText="1"/>
    </xf>
    <xf numFmtId="169" fontId="56" fillId="102" borderId="141" xfId="14" applyNumberFormat="1" applyFont="1" applyFill="1" applyBorder="1" applyAlignment="1">
      <alignment vertical="center" wrapText="1"/>
    </xf>
    <xf numFmtId="201" fontId="56" fillId="102" borderId="136" xfId="1" applyNumberFormat="1" applyFont="1" applyFill="1" applyBorder="1" applyAlignment="1">
      <alignment horizontal="center" vertical="center" wrapText="1"/>
    </xf>
    <xf numFmtId="0" fontId="23" fillId="0" borderId="0" xfId="14" applyFont="1"/>
    <xf numFmtId="0" fontId="12" fillId="0" borderId="84" xfId="24" applyFont="1" applyFill="1" applyBorder="1" applyAlignment="1">
      <alignment vertical="center"/>
    </xf>
    <xf numFmtId="0" fontId="12" fillId="0" borderId="38" xfId="24" applyFont="1" applyFill="1" applyBorder="1" applyAlignment="1">
      <alignment vertical="center"/>
    </xf>
    <xf numFmtId="169" fontId="12" fillId="0" borderId="44" xfId="4" applyFont="1" applyFill="1" applyBorder="1" applyAlignment="1">
      <alignment horizontal="center" vertical="center"/>
    </xf>
    <xf numFmtId="169" fontId="12" fillId="0" borderId="13" xfId="4" applyFont="1" applyFill="1" applyBorder="1" applyAlignment="1">
      <alignment horizontal="center" vertical="center"/>
    </xf>
    <xf numFmtId="179" fontId="12" fillId="0" borderId="23" xfId="33" applyNumberFormat="1" applyFont="1" applyBorder="1" applyAlignment="1">
      <alignment horizontal="center" vertical="center"/>
    </xf>
    <xf numFmtId="179" fontId="12" fillId="0" borderId="5" xfId="33" applyNumberFormat="1" applyFont="1" applyBorder="1" applyAlignment="1">
      <alignment horizontal="center" vertical="center"/>
    </xf>
    <xf numFmtId="10" fontId="23" fillId="0" borderId="23" xfId="0" applyNumberFormat="1" applyFont="1" applyBorder="1" applyAlignment="1">
      <alignment horizontal="center" vertical="center"/>
    </xf>
    <xf numFmtId="171" fontId="12" fillId="16" borderId="15" xfId="10" applyNumberFormat="1" applyFont="1" applyFill="1" applyBorder="1" applyAlignment="1">
      <alignment horizontal="right" vertical="center"/>
    </xf>
    <xf numFmtId="0" fontId="12" fillId="16" borderId="122" xfId="24" applyFont="1" applyFill="1" applyBorder="1" applyAlignment="1">
      <alignment vertical="center"/>
    </xf>
    <xf numFmtId="171" fontId="12" fillId="16" borderId="47" xfId="10" applyNumberFormat="1" applyFont="1" applyFill="1" applyBorder="1" applyAlignment="1">
      <alignment vertical="center"/>
    </xf>
    <xf numFmtId="3" fontId="2" fillId="0" borderId="0" xfId="44" applyNumberFormat="1"/>
    <xf numFmtId="3" fontId="47" fillId="0" borderId="78" xfId="45" applyNumberFormat="1" applyFont="1" applyBorder="1" applyAlignment="1" applyProtection="1">
      <alignment horizontal="right" vertical="center"/>
      <protection locked="0"/>
    </xf>
    <xf numFmtId="171" fontId="12" fillId="0" borderId="23" xfId="9" applyNumberFormat="1" applyFont="1" applyBorder="1" applyAlignment="1">
      <alignment horizontal="left" vertical="center" indent="3"/>
    </xf>
    <xf numFmtId="171" fontId="12" fillId="0" borderId="5" xfId="9" applyNumberFormat="1" applyFont="1" applyBorder="1" applyAlignment="1">
      <alignment horizontal="left" vertical="center" indent="3"/>
    </xf>
    <xf numFmtId="171" fontId="12" fillId="0" borderId="23" xfId="9" applyNumberFormat="1" applyFont="1" applyBorder="1" applyAlignment="1">
      <alignment vertical="center" wrapText="1"/>
    </xf>
    <xf numFmtId="171" fontId="12" fillId="0" borderId="5" xfId="9" applyNumberFormat="1" applyFont="1" applyBorder="1" applyAlignment="1">
      <alignment vertical="center" wrapText="1"/>
    </xf>
    <xf numFmtId="0" fontId="12" fillId="0" borderId="33" xfId="14" applyFont="1" applyBorder="1" applyAlignment="1">
      <alignment horizontal="left" vertical="center" wrapText="1"/>
    </xf>
    <xf numFmtId="0" fontId="11" fillId="0" borderId="33" xfId="14" applyFont="1" applyBorder="1" applyAlignment="1">
      <alignment horizontal="left" vertical="center" wrapText="1"/>
    </xf>
    <xf numFmtId="0" fontId="12" fillId="0" borderId="8" xfId="14" applyFont="1" applyBorder="1" applyAlignment="1">
      <alignment horizontal="left" vertical="center" wrapText="1"/>
    </xf>
    <xf numFmtId="14" fontId="7" fillId="8" borderId="44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169" fontId="13" fillId="0" borderId="23" xfId="4" applyFont="1" applyBorder="1" applyAlignment="1">
      <alignment horizontal="right"/>
    </xf>
    <xf numFmtId="171" fontId="129" fillId="0" borderId="0" xfId="0" applyNumberFormat="1" applyFont="1"/>
    <xf numFmtId="171" fontId="97" fillId="0" borderId="0" xfId="0" applyNumberFormat="1" applyFont="1" applyAlignment="1">
      <alignment horizontal="center" vertical="center"/>
    </xf>
    <xf numFmtId="0" fontId="11" fillId="8" borderId="15" xfId="24" applyFont="1" applyFill="1" applyBorder="1" applyAlignment="1">
      <alignment horizontal="left" vertical="center" wrapText="1"/>
    </xf>
    <xf numFmtId="0" fontId="16" fillId="0" borderId="13" xfId="0" applyFont="1" applyBorder="1"/>
    <xf numFmtId="169" fontId="13" fillId="0" borderId="44" xfId="0" applyNumberFormat="1" applyFont="1" applyBorder="1"/>
    <xf numFmtId="0" fontId="24" fillId="14" borderId="8" xfId="33" applyFont="1" applyFill="1" applyBorder="1" applyAlignment="1">
      <alignment horizontal="left" vertical="top" wrapText="1"/>
    </xf>
    <xf numFmtId="0" fontId="12" fillId="0" borderId="33" xfId="33" applyFont="1" applyBorder="1" applyAlignment="1">
      <alignment horizontal="justify" vertical="center" wrapText="1"/>
    </xf>
    <xf numFmtId="0" fontId="12" fillId="0" borderId="8" xfId="33" applyFont="1" applyBorder="1" applyAlignment="1">
      <alignment horizontal="justify" vertical="center" wrapText="1"/>
    </xf>
    <xf numFmtId="169" fontId="12" fillId="0" borderId="8" xfId="18" applyFont="1" applyFill="1" applyBorder="1" applyAlignment="1">
      <alignment horizontal="right" vertical="center" wrapText="1"/>
    </xf>
    <xf numFmtId="169" fontId="14" fillId="11" borderId="47" xfId="38" applyFont="1" applyFill="1" applyBorder="1" applyAlignment="1">
      <alignment horizontal="center" wrapText="1"/>
    </xf>
    <xf numFmtId="169" fontId="14" fillId="11" borderId="13" xfId="38" applyFont="1" applyFill="1" applyBorder="1" applyAlignment="1">
      <alignment horizontal="center"/>
    </xf>
    <xf numFmtId="0" fontId="12" fillId="0" borderId="44" xfId="37" applyFont="1" applyBorder="1" applyAlignment="1">
      <alignment vertical="center"/>
    </xf>
    <xf numFmtId="0" fontId="12" fillId="0" borderId="13" xfId="37" applyFont="1" applyBorder="1" applyAlignment="1">
      <alignment vertical="center"/>
    </xf>
    <xf numFmtId="0" fontId="14" fillId="11" borderId="15" xfId="37" applyFont="1" applyFill="1" applyBorder="1" applyAlignment="1">
      <alignment vertical="center" wrapText="1"/>
    </xf>
    <xf numFmtId="171" fontId="14" fillId="11" borderId="15" xfId="37" applyNumberFormat="1" applyFont="1" applyFill="1" applyBorder="1" applyAlignment="1">
      <alignment vertical="center"/>
    </xf>
    <xf numFmtId="175" fontId="11" fillId="11" borderId="30" xfId="30" applyNumberFormat="1" applyFont="1" applyFill="1" applyBorder="1" applyAlignment="1">
      <alignment horizontal="center" vertical="center" wrapText="1"/>
    </xf>
    <xf numFmtId="0" fontId="12" fillId="0" borderId="50" xfId="36" applyFont="1" applyBorder="1" applyAlignment="1">
      <alignment horizontal="justify" vertical="center" wrapText="1"/>
    </xf>
    <xf numFmtId="0" fontId="11" fillId="11" borderId="27" xfId="30" applyFont="1" applyFill="1" applyBorder="1" applyAlignment="1">
      <alignment horizontal="justify" vertical="center" wrapText="1"/>
    </xf>
    <xf numFmtId="169" fontId="11" fillId="11" borderId="27" xfId="4" applyFont="1" applyFill="1" applyBorder="1" applyAlignment="1">
      <alignment horizontal="right" vertical="center" wrapText="1"/>
    </xf>
    <xf numFmtId="0" fontId="11" fillId="11" borderId="28" xfId="30" applyFont="1" applyFill="1" applyBorder="1" applyAlignment="1">
      <alignment horizontal="justify" vertical="center" wrapText="1"/>
    </xf>
    <xf numFmtId="169" fontId="11" fillId="11" borderId="28" xfId="4" applyFont="1" applyFill="1" applyBorder="1" applyAlignment="1">
      <alignment horizontal="right" vertical="center" wrapText="1"/>
    </xf>
    <xf numFmtId="0" fontId="11" fillId="0" borderId="149" xfId="30" applyFont="1" applyBorder="1" applyAlignment="1">
      <alignment horizontal="justify" vertical="center" wrapText="1"/>
    </xf>
    <xf numFmtId="0" fontId="12" fillId="0" borderId="150" xfId="30" applyFont="1" applyBorder="1" applyAlignment="1">
      <alignment horizontal="justify" vertical="center" wrapText="1"/>
    </xf>
    <xf numFmtId="0" fontId="12" fillId="0" borderId="150" xfId="30" applyFont="1" applyBorder="1" applyAlignment="1">
      <alignment horizontal="left" vertical="center" wrapText="1"/>
    </xf>
    <xf numFmtId="0" fontId="11" fillId="0" borderId="88" xfId="30" applyFont="1" applyBorder="1" applyAlignment="1">
      <alignment horizontal="justify" vertical="center" wrapText="1"/>
    </xf>
    <xf numFmtId="169" fontId="11" fillId="0" borderId="89" xfId="30" applyNumberFormat="1" applyFont="1" applyBorder="1" applyAlignment="1">
      <alignment horizontal="right" vertical="center" wrapText="1"/>
    </xf>
    <xf numFmtId="169" fontId="11" fillId="11" borderId="27" xfId="30" applyNumberFormat="1" applyFont="1" applyFill="1" applyBorder="1" applyAlignment="1">
      <alignment horizontal="right" vertical="center" wrapText="1"/>
    </xf>
    <xf numFmtId="0" fontId="11" fillId="0" borderId="30" xfId="30" applyFont="1" applyBorder="1" applyAlignment="1">
      <alignment horizontal="justify" vertical="center" wrapText="1"/>
    </xf>
    <xf numFmtId="0" fontId="12" fillId="0" borderId="50" xfId="30" applyFont="1" applyBorder="1" applyAlignment="1">
      <alignment horizontal="justify" vertical="center" wrapText="1"/>
    </xf>
    <xf numFmtId="0" fontId="11" fillId="0" borderId="28" xfId="30" applyFont="1" applyBorder="1" applyAlignment="1">
      <alignment horizontal="justify" vertical="center" wrapText="1"/>
    </xf>
    <xf numFmtId="0" fontId="12" fillId="0" borderId="30" xfId="30" applyFont="1" applyBorder="1" applyAlignment="1">
      <alignment horizontal="justify" vertical="center" wrapText="1"/>
    </xf>
    <xf numFmtId="0" fontId="11" fillId="0" borderId="50" xfId="30" applyFont="1" applyBorder="1" applyAlignment="1">
      <alignment horizontal="justify" vertical="center" wrapText="1"/>
    </xf>
    <xf numFmtId="0" fontId="11" fillId="11" borderId="27" xfId="30" applyFont="1" applyFill="1" applyBorder="1" applyAlignment="1">
      <alignment horizontal="center" vertical="top" wrapText="1"/>
    </xf>
    <xf numFmtId="180" fontId="12" fillId="0" borderId="30" xfId="30" applyNumberFormat="1" applyFont="1" applyBorder="1" applyAlignment="1">
      <alignment horizontal="justify" vertical="center" wrapText="1"/>
    </xf>
    <xf numFmtId="180" fontId="12" fillId="0" borderId="50" xfId="30" applyNumberFormat="1" applyFont="1" applyBorder="1" applyAlignment="1">
      <alignment horizontal="justify" vertical="center" wrapText="1"/>
    </xf>
    <xf numFmtId="180" fontId="12" fillId="0" borderId="28" xfId="30" applyNumberFormat="1" applyFont="1" applyBorder="1" applyAlignment="1">
      <alignment horizontal="justify" vertical="center" wrapText="1"/>
    </xf>
    <xf numFmtId="180" fontId="11" fillId="11" borderId="27" xfId="30" applyNumberFormat="1" applyFont="1" applyFill="1" applyBorder="1" applyAlignment="1">
      <alignment horizontal="justify" vertical="center" wrapText="1"/>
    </xf>
    <xf numFmtId="180" fontId="11" fillId="11" borderId="27" xfId="39" applyNumberFormat="1" applyFont="1" applyFill="1" applyBorder="1" applyAlignment="1">
      <alignment horizontal="right" vertical="center" wrapText="1"/>
    </xf>
    <xf numFmtId="14" fontId="11" fillId="8" borderId="15" xfId="26" applyNumberFormat="1" applyFont="1" applyFill="1" applyBorder="1" applyAlignment="1">
      <alignment horizontal="center" vertical="center" wrapText="1"/>
    </xf>
    <xf numFmtId="171" fontId="11" fillId="16" borderId="44" xfId="26" applyNumberFormat="1" applyFont="1" applyFill="1" applyBorder="1" applyAlignment="1">
      <alignment horizontal="left" vertical="center" wrapText="1"/>
    </xf>
    <xf numFmtId="171" fontId="12" fillId="16" borderId="47" xfId="26" applyNumberFormat="1" applyFont="1" applyFill="1" applyBorder="1" applyAlignment="1">
      <alignment horizontal="left" vertical="center" wrapText="1"/>
    </xf>
    <xf numFmtId="169" fontId="12" fillId="16" borderId="47" xfId="10" applyFont="1" applyFill="1" applyBorder="1" applyAlignment="1">
      <alignment horizontal="right" vertical="center" wrapText="1"/>
    </xf>
    <xf numFmtId="171" fontId="11" fillId="8" borderId="15" xfId="26" applyNumberFormat="1" applyFont="1" applyFill="1" applyBorder="1" applyAlignment="1">
      <alignment vertical="center" wrapText="1"/>
    </xf>
    <xf numFmtId="171" fontId="12" fillId="16" borderId="44" xfId="26" applyNumberFormat="1" applyFont="1" applyFill="1" applyBorder="1" applyAlignment="1">
      <alignment horizontal="left" vertical="center" wrapText="1"/>
    </xf>
    <xf numFmtId="171" fontId="12" fillId="16" borderId="13" xfId="26" applyNumberFormat="1" applyFont="1" applyFill="1" applyBorder="1" applyAlignment="1">
      <alignment horizontal="left" vertical="center" wrapText="1"/>
    </xf>
    <xf numFmtId="171" fontId="12" fillId="16" borderId="15" xfId="26" applyNumberFormat="1" applyFont="1" applyFill="1" applyBorder="1" applyAlignment="1">
      <alignment horizontal="left" vertical="center" wrapText="1"/>
    </xf>
    <xf numFmtId="171" fontId="12" fillId="16" borderId="47" xfId="26" applyNumberFormat="1" applyFont="1" applyFill="1" applyBorder="1" applyAlignment="1">
      <alignment vertical="center" wrapText="1"/>
    </xf>
    <xf numFmtId="171" fontId="12" fillId="16" borderId="13" xfId="26" applyNumberFormat="1" applyFont="1" applyFill="1" applyBorder="1" applyAlignment="1">
      <alignment vertical="center" wrapText="1"/>
    </xf>
    <xf numFmtId="171" fontId="11" fillId="16" borderId="15" xfId="26" applyNumberFormat="1" applyFont="1" applyFill="1" applyBorder="1" applyAlignment="1">
      <alignment horizontal="left" vertical="center" wrapText="1"/>
    </xf>
    <xf numFmtId="171" fontId="12" fillId="16" borderId="15" xfId="26" applyNumberFormat="1" applyFont="1" applyFill="1" applyBorder="1" applyAlignment="1">
      <alignment vertical="center" wrapText="1"/>
    </xf>
    <xf numFmtId="171" fontId="12" fillId="16" borderId="44" xfId="26" applyNumberFormat="1" applyFont="1" applyFill="1" applyBorder="1" applyAlignment="1">
      <alignment vertical="center" wrapText="1"/>
    </xf>
    <xf numFmtId="175" fontId="27" fillId="8" borderId="23" xfId="26" applyNumberFormat="1" applyFont="1" applyFill="1" applyBorder="1" applyAlignment="1">
      <alignment horizontal="center" vertical="center" wrapText="1"/>
    </xf>
    <xf numFmtId="181" fontId="27" fillId="8" borderId="23" xfId="26" applyNumberFormat="1" applyFont="1" applyFill="1" applyBorder="1" applyAlignment="1">
      <alignment horizontal="center" vertical="center" wrapText="1"/>
    </xf>
    <xf numFmtId="3" fontId="28" fillId="0" borderId="23" xfId="26" applyNumberFormat="1" applyFont="1" applyBorder="1" applyAlignment="1">
      <alignment horizontal="center" vertical="center"/>
    </xf>
    <xf numFmtId="3" fontId="28" fillId="0" borderId="23" xfId="4" applyNumberFormat="1" applyFont="1" applyBorder="1" applyAlignment="1">
      <alignment horizontal="right" vertical="center"/>
    </xf>
    <xf numFmtId="178" fontId="28" fillId="16" borderId="23" xfId="4" applyNumberFormat="1" applyFont="1" applyFill="1" applyBorder="1" applyAlignment="1">
      <alignment horizontal="right" vertical="center"/>
    </xf>
    <xf numFmtId="10" fontId="28" fillId="12" borderId="23" xfId="26" applyNumberFormat="1" applyFont="1" applyFill="1" applyBorder="1" applyAlignment="1">
      <alignment horizontal="center" vertical="center"/>
    </xf>
    <xf numFmtId="0" fontId="28" fillId="0" borderId="23" xfId="26" applyFont="1" applyBorder="1" applyAlignment="1">
      <alignment vertical="center" wrapText="1"/>
    </xf>
    <xf numFmtId="0" fontId="28" fillId="0" borderId="23" xfId="26" applyFont="1" applyBorder="1" applyAlignment="1">
      <alignment horizontal="center" vertical="center" wrapText="1"/>
    </xf>
    <xf numFmtId="3" fontId="28" fillId="0" borderId="23" xfId="26" applyNumberFormat="1" applyFont="1" applyBorder="1" applyAlignment="1">
      <alignment horizontal="center" vertical="center" wrapText="1"/>
    </xf>
    <xf numFmtId="3" fontId="29" fillId="0" borderId="23" xfId="26" applyNumberFormat="1" applyFont="1" applyBorder="1" applyAlignment="1">
      <alignment horizontal="center" vertical="center"/>
    </xf>
    <xf numFmtId="169" fontId="29" fillId="0" borderId="23" xfId="4" applyFont="1" applyBorder="1" applyAlignment="1">
      <alignment horizontal="right" vertical="center"/>
    </xf>
    <xf numFmtId="10" fontId="29" fillId="12" borderId="23" xfId="26" applyNumberFormat="1" applyFont="1" applyFill="1" applyBorder="1" applyAlignment="1">
      <alignment horizontal="center" vertical="center"/>
    </xf>
    <xf numFmtId="0" fontId="29" fillId="0" borderId="23" xfId="26" applyFont="1" applyBorder="1" applyAlignment="1">
      <alignment vertical="center" wrapText="1"/>
    </xf>
    <xf numFmtId="0" fontId="29" fillId="0" borderId="23" xfId="26" applyFont="1" applyBorder="1" applyAlignment="1">
      <alignment horizontal="center" vertical="center" wrapText="1"/>
    </xf>
    <xf numFmtId="3" fontId="29" fillId="0" borderId="23" xfId="26" applyNumberFormat="1" applyFont="1" applyBorder="1" applyAlignment="1">
      <alignment horizontal="center" vertical="center" wrapText="1"/>
    </xf>
    <xf numFmtId="10" fontId="28" fillId="16" borderId="23" xfId="26" applyNumberFormat="1" applyFont="1" applyFill="1" applyBorder="1" applyAlignment="1">
      <alignment horizontal="center" vertical="center"/>
    </xf>
    <xf numFmtId="3" fontId="28" fillId="0" borderId="5" xfId="26" applyNumberFormat="1" applyFont="1" applyBorder="1" applyAlignment="1">
      <alignment horizontal="center" vertical="center"/>
    </xf>
    <xf numFmtId="3" fontId="28" fillId="0" borderId="5" xfId="4" applyNumberFormat="1" applyFont="1" applyBorder="1" applyAlignment="1">
      <alignment horizontal="right" vertical="center"/>
    </xf>
    <xf numFmtId="10" fontId="28" fillId="16" borderId="5" xfId="26" applyNumberFormat="1" applyFont="1" applyFill="1" applyBorder="1" applyAlignment="1">
      <alignment horizontal="center" vertical="center"/>
    </xf>
    <xf numFmtId="10" fontId="28" fillId="12" borderId="5" xfId="26" applyNumberFormat="1" applyFont="1" applyFill="1" applyBorder="1" applyAlignment="1">
      <alignment horizontal="center" vertical="center"/>
    </xf>
    <xf numFmtId="0" fontId="28" fillId="0" borderId="5" xfId="26" applyFont="1" applyBorder="1" applyAlignment="1">
      <alignment vertical="center" wrapText="1"/>
    </xf>
    <xf numFmtId="0" fontId="28" fillId="0" borderId="5" xfId="26" applyFont="1" applyBorder="1" applyAlignment="1">
      <alignment horizontal="center" vertical="center" wrapText="1"/>
    </xf>
    <xf numFmtId="3" fontId="28" fillId="0" borderId="5" xfId="26" applyNumberFormat="1" applyFont="1" applyBorder="1" applyAlignment="1">
      <alignment horizontal="center" vertical="center" wrapText="1"/>
    </xf>
    <xf numFmtId="0" fontId="11" fillId="8" borderId="15" xfId="0" applyFont="1" applyFill="1" applyBorder="1" applyAlignment="1">
      <alignment vertical="center"/>
    </xf>
    <xf numFmtId="169" fontId="11" fillId="8" borderId="15" xfId="4" applyFont="1" applyFill="1" applyBorder="1" applyAlignment="1">
      <alignment horizontal="right" vertical="center"/>
    </xf>
    <xf numFmtId="10" fontId="11" fillId="8" borderId="15" xfId="1" applyNumberFormat="1" applyFont="1" applyFill="1" applyBorder="1" applyAlignment="1">
      <alignment horizontal="center" vertical="center"/>
    </xf>
    <xf numFmtId="0" fontId="33" fillId="8" borderId="16" xfId="0" applyFont="1" applyFill="1" applyBorder="1" applyAlignment="1">
      <alignment vertical="center"/>
    </xf>
    <xf numFmtId="0" fontId="11" fillId="8" borderId="34" xfId="0" applyFont="1" applyFill="1" applyBorder="1" applyAlignment="1">
      <alignment vertical="center"/>
    </xf>
    <xf numFmtId="0" fontId="11" fillId="8" borderId="35" xfId="0" applyFont="1" applyFill="1" applyBorder="1" applyAlignment="1">
      <alignment vertical="center"/>
    </xf>
    <xf numFmtId="14" fontId="11" fillId="8" borderId="44" xfId="24" applyNumberFormat="1" applyFont="1" applyFill="1" applyBorder="1" applyAlignment="1">
      <alignment horizontal="center" vertical="center"/>
    </xf>
    <xf numFmtId="0" fontId="11" fillId="0" borderId="120" xfId="24" applyFont="1" applyFill="1" applyBorder="1" applyAlignment="1">
      <alignment vertical="center"/>
    </xf>
    <xf numFmtId="0" fontId="12" fillId="0" borderId="90" xfId="24" applyFont="1" applyFill="1" applyBorder="1" applyAlignment="1">
      <alignment vertical="center"/>
    </xf>
    <xf numFmtId="0" fontId="12" fillId="16" borderId="90" xfId="24" applyFont="1" applyFill="1" applyBorder="1" applyAlignment="1">
      <alignment vertical="center"/>
    </xf>
    <xf numFmtId="0" fontId="11" fillId="8" borderId="16" xfId="24" applyFont="1" applyFill="1" applyBorder="1" applyAlignment="1">
      <alignment vertical="center"/>
    </xf>
    <xf numFmtId="0" fontId="12" fillId="0" borderId="16" xfId="24" applyFont="1" applyFill="1" applyBorder="1" applyAlignment="1">
      <alignment horizontal="left" vertical="center"/>
    </xf>
    <xf numFmtId="0" fontId="12" fillId="0" borderId="120" xfId="24" applyFont="1" applyFill="1" applyBorder="1" applyAlignment="1">
      <alignment vertical="center"/>
    </xf>
    <xf numFmtId="0" fontId="12" fillId="0" borderId="39" xfId="24" applyFont="1" applyFill="1" applyBorder="1" applyAlignment="1">
      <alignment vertical="center"/>
    </xf>
    <xf numFmtId="0" fontId="11" fillId="8" borderId="15" xfId="24" applyFont="1" applyFill="1" applyBorder="1" applyAlignment="1">
      <alignment horizontal="center" vertical="center" wrapText="1"/>
    </xf>
    <xf numFmtId="0" fontId="12" fillId="0" borderId="44" xfId="24" applyFont="1" applyFill="1" applyBorder="1" applyAlignment="1">
      <alignment horizontal="center" vertical="center"/>
    </xf>
    <xf numFmtId="0" fontId="12" fillId="0" borderId="13" xfId="24" applyFont="1" applyFill="1" applyBorder="1" applyAlignment="1">
      <alignment vertical="center"/>
    </xf>
    <xf numFmtId="0" fontId="12" fillId="0" borderId="13" xfId="24" applyFont="1" applyFill="1" applyBorder="1" applyAlignment="1">
      <alignment horizontal="center" vertical="center"/>
    </xf>
    <xf numFmtId="0" fontId="11" fillId="8" borderId="15" xfId="24" applyFont="1" applyFill="1" applyBorder="1" applyAlignment="1">
      <alignment vertical="center"/>
    </xf>
    <xf numFmtId="169" fontId="11" fillId="8" borderId="15" xfId="10" applyFont="1" applyFill="1" applyBorder="1" applyAlignment="1">
      <alignment horizontal="center" vertical="center"/>
    </xf>
    <xf numFmtId="0" fontId="12" fillId="0" borderId="47" xfId="24" applyFont="1" applyFill="1" applyBorder="1" applyAlignment="1">
      <alignment vertical="center"/>
    </xf>
    <xf numFmtId="0" fontId="11" fillId="8" borderId="15" xfId="24" applyFont="1" applyFill="1" applyBorder="1" applyAlignment="1">
      <alignment horizontal="center" vertical="center"/>
    </xf>
    <xf numFmtId="171" fontId="11" fillId="8" borderId="35" xfId="10" applyNumberFormat="1" applyFont="1" applyFill="1" applyBorder="1" applyAlignment="1">
      <alignment vertical="center"/>
    </xf>
    <xf numFmtId="0" fontId="6" fillId="0" borderId="23" xfId="30" applyFont="1" applyBorder="1" applyAlignment="1">
      <alignment vertical="center"/>
    </xf>
    <xf numFmtId="0" fontId="6" fillId="0" borderId="5" xfId="30" applyFont="1" applyBorder="1" applyAlignment="1">
      <alignment vertical="center"/>
    </xf>
    <xf numFmtId="183" fontId="6" fillId="0" borderId="152" xfId="31" applyNumberFormat="1" applyFont="1" applyBorder="1" applyAlignment="1">
      <alignment vertical="center"/>
    </xf>
    <xf numFmtId="14" fontId="7" fillId="8" borderId="44" xfId="0" applyNumberFormat="1" applyFont="1" applyFill="1" applyBorder="1" applyAlignment="1">
      <alignment horizontal="center" vertical="center"/>
    </xf>
    <xf numFmtId="171" fontId="12" fillId="0" borderId="23" xfId="16" applyNumberFormat="1" applyFont="1" applyBorder="1" applyAlignment="1">
      <alignment horizontal="left" vertical="center" wrapText="1"/>
    </xf>
    <xf numFmtId="0" fontId="12" fillId="0" borderId="92" xfId="0" applyFont="1" applyBorder="1" applyAlignment="1">
      <alignment horizontal="left" vertical="center"/>
    </xf>
    <xf numFmtId="0" fontId="12" fillId="0" borderId="9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14" borderId="22" xfId="0" applyFont="1" applyFill="1" applyBorder="1" applyAlignment="1">
      <alignment horizontal="justify" vertical="center"/>
    </xf>
    <xf numFmtId="0" fontId="12" fillId="0" borderId="157" xfId="0" applyFont="1" applyBorder="1" applyAlignment="1">
      <alignment horizontal="left" vertical="center" wrapText="1"/>
    </xf>
    <xf numFmtId="171" fontId="12" fillId="0" borderId="160" xfId="0" applyNumberFormat="1" applyFont="1" applyBorder="1" applyAlignment="1">
      <alignment horizontal="right" vertical="center" wrapText="1"/>
    </xf>
    <xf numFmtId="0" fontId="12" fillId="0" borderId="161" xfId="0" applyFont="1" applyBorder="1" applyAlignment="1">
      <alignment horizontal="left" vertical="center" wrapText="1"/>
    </xf>
    <xf numFmtId="171" fontId="12" fillId="0" borderId="163" xfId="0" applyNumberFormat="1" applyFont="1" applyBorder="1" applyAlignment="1">
      <alignment horizontal="right" vertical="center" wrapText="1"/>
    </xf>
    <xf numFmtId="0" fontId="12" fillId="0" borderId="23" xfId="33" applyFont="1" applyBorder="1" applyAlignment="1">
      <alignment vertical="center"/>
    </xf>
    <xf numFmtId="0" fontId="12" fillId="0" borderId="5" xfId="33" applyFont="1" applyBorder="1" applyAlignment="1">
      <alignment vertical="center"/>
    </xf>
    <xf numFmtId="10" fontId="23" fillId="0" borderId="5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0" fontId="14" fillId="8" borderId="1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/>
    </xf>
    <xf numFmtId="171" fontId="24" fillId="9" borderId="164" xfId="0" applyNumberFormat="1" applyFont="1" applyFill="1" applyBorder="1" applyAlignment="1">
      <alignment vertical="center" wrapText="1"/>
    </xf>
    <xf numFmtId="171" fontId="11" fillId="9" borderId="165" xfId="9" applyNumberFormat="1" applyFont="1" applyFill="1" applyBorder="1" applyAlignment="1">
      <alignment horizontal="center" vertical="center" wrapText="1"/>
    </xf>
    <xf numFmtId="171" fontId="12" fillId="0" borderId="159" xfId="2058" applyNumberFormat="1" applyFont="1" applyBorder="1">
      <alignment horizontal="right" vertical="center"/>
    </xf>
    <xf numFmtId="171" fontId="11" fillId="0" borderId="158" xfId="9" applyNumberFormat="1" applyFont="1" applyBorder="1" applyAlignment="1">
      <alignment vertical="center"/>
    </xf>
    <xf numFmtId="171" fontId="12" fillId="0" borderId="160" xfId="2058" applyNumberFormat="1" applyFont="1" applyBorder="1">
      <alignment horizontal="right" vertical="center"/>
    </xf>
    <xf numFmtId="171" fontId="12" fillId="0" borderId="161" xfId="9" applyNumberFormat="1" applyFont="1" applyBorder="1" applyAlignment="1">
      <alignment horizontal="left" vertical="center" indent="3"/>
    </xf>
    <xf numFmtId="0" fontId="14" fillId="8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13" fillId="0" borderId="13" xfId="0" applyNumberFormat="1" applyFont="1" applyBorder="1" applyAlignment="1">
      <alignment horizontal="right" vertical="center" wrapText="1"/>
    </xf>
    <xf numFmtId="171" fontId="14" fillId="8" borderId="15" xfId="0" applyNumberFormat="1" applyFont="1" applyFill="1" applyBorder="1" applyAlignment="1">
      <alignment vertical="center"/>
    </xf>
    <xf numFmtId="171" fontId="13" fillId="0" borderId="15" xfId="0" applyNumberFormat="1" applyFont="1" applyBorder="1" applyAlignment="1">
      <alignment vertical="center"/>
    </xf>
    <xf numFmtId="0" fontId="13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1" fontId="9" fillId="9" borderId="15" xfId="9" applyNumberFormat="1" applyFont="1" applyFill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173" fontId="14" fillId="8" borderId="15" xfId="0" applyNumberFormat="1" applyFont="1" applyFill="1" applyBorder="1" applyAlignment="1">
      <alignment vertical="center"/>
    </xf>
    <xf numFmtId="0" fontId="13" fillId="0" borderId="44" xfId="0" applyFont="1" applyBorder="1" applyAlignment="1">
      <alignment horizontal="left" vertical="center" indent="1"/>
    </xf>
    <xf numFmtId="3" fontId="13" fillId="0" borderId="44" xfId="0" applyNumberFormat="1" applyFont="1" applyBorder="1" applyAlignment="1">
      <alignment horizontal="right" vertical="center" wrapText="1"/>
    </xf>
    <xf numFmtId="171" fontId="13" fillId="0" borderId="44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 indent="1"/>
    </xf>
    <xf numFmtId="171" fontId="13" fillId="0" borderId="13" xfId="0" applyNumberFormat="1" applyFont="1" applyBorder="1" applyAlignment="1">
      <alignment vertical="center"/>
    </xf>
    <xf numFmtId="171" fontId="13" fillId="0" borderId="44" xfId="4" applyNumberFormat="1" applyFont="1" applyBorder="1" applyAlignment="1">
      <alignment vertical="center"/>
    </xf>
    <xf numFmtId="0" fontId="13" fillId="0" borderId="47" xfId="0" applyFont="1" applyBorder="1" applyAlignment="1">
      <alignment horizontal="left" vertical="center" indent="1"/>
    </xf>
    <xf numFmtId="171" fontId="13" fillId="0" borderId="47" xfId="0" applyNumberFormat="1" applyFont="1" applyBorder="1" applyAlignment="1">
      <alignment vertical="center"/>
    </xf>
    <xf numFmtId="171" fontId="16" fillId="0" borderId="15" xfId="0" applyNumberFormat="1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171" fontId="13" fillId="0" borderId="47" xfId="4" applyNumberFormat="1" applyFont="1" applyBorder="1" applyAlignment="1">
      <alignment vertical="center"/>
    </xf>
    <xf numFmtId="0" fontId="52" fillId="13" borderId="16" xfId="0" applyFont="1" applyFill="1" applyBorder="1" applyAlignment="1">
      <alignment horizontal="center" vertical="center" wrapText="1"/>
    </xf>
    <xf numFmtId="0" fontId="52" fillId="13" borderId="166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 indent="1"/>
    </xf>
    <xf numFmtId="0" fontId="7" fillId="8" borderId="15" xfId="0" applyFont="1" applyFill="1" applyBorder="1" applyAlignment="1">
      <alignment vertical="center"/>
    </xf>
    <xf numFmtId="171" fontId="7" fillId="8" borderId="15" xfId="0" applyNumberFormat="1" applyFont="1" applyFill="1" applyBorder="1" applyAlignment="1">
      <alignment vertical="center"/>
    </xf>
    <xf numFmtId="0" fontId="16" fillId="0" borderId="15" xfId="0" applyFont="1" applyBorder="1" applyAlignment="1">
      <alignment vertical="center"/>
    </xf>
    <xf numFmtId="173" fontId="7" fillId="8" borderId="15" xfId="0" applyNumberFormat="1" applyFont="1" applyFill="1" applyBorder="1" applyAlignment="1">
      <alignment vertical="center"/>
    </xf>
    <xf numFmtId="0" fontId="16" fillId="0" borderId="44" xfId="0" applyFont="1" applyBorder="1" applyAlignment="1">
      <alignment horizontal="left" vertical="center" indent="1"/>
    </xf>
    <xf numFmtId="171" fontId="16" fillId="0" borderId="44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 indent="1"/>
    </xf>
    <xf numFmtId="171" fontId="16" fillId="0" borderId="13" xfId="0" applyNumberFormat="1" applyFont="1" applyBorder="1" applyAlignment="1">
      <alignment vertical="center"/>
    </xf>
    <xf numFmtId="0" fontId="16" fillId="0" borderId="47" xfId="0" applyFont="1" applyBorder="1" applyAlignment="1">
      <alignment horizontal="left" vertical="center" indent="1"/>
    </xf>
    <xf numFmtId="171" fontId="16" fillId="0" borderId="47" xfId="0" applyNumberFormat="1" applyFont="1" applyBorder="1" applyAlignment="1">
      <alignment vertical="center"/>
    </xf>
    <xf numFmtId="0" fontId="16" fillId="0" borderId="90" xfId="0" applyFont="1" applyBorder="1" applyAlignment="1">
      <alignment vertical="center"/>
    </xf>
    <xf numFmtId="14" fontId="14" fillId="8" borderId="44" xfId="0" applyNumberFormat="1" applyFont="1" applyFill="1" applyBorder="1" applyAlignment="1">
      <alignment horizontal="center" vertical="center"/>
    </xf>
    <xf numFmtId="14" fontId="14" fillId="8" borderId="120" xfId="0" applyNumberFormat="1" applyFont="1" applyFill="1" applyBorder="1" applyAlignment="1">
      <alignment horizontal="center" vertical="center"/>
    </xf>
    <xf numFmtId="0" fontId="21" fillId="0" borderId="0" xfId="0" applyFont="1"/>
    <xf numFmtId="171" fontId="12" fillId="0" borderId="47" xfId="14" applyNumberFormat="1" applyFont="1" applyBorder="1" applyAlignment="1">
      <alignment horizontal="right"/>
    </xf>
    <xf numFmtId="3" fontId="12" fillId="16" borderId="13" xfId="26" applyNumberFormat="1" applyFont="1" applyFill="1" applyBorder="1" applyAlignment="1">
      <alignment horizontal="center" vertical="center"/>
    </xf>
    <xf numFmtId="14" fontId="14" fillId="8" borderId="44" xfId="0" applyNumberFormat="1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/>
    </xf>
    <xf numFmtId="0" fontId="14" fillId="8" borderId="39" xfId="0" applyFont="1" applyFill="1" applyBorder="1" applyAlignment="1">
      <alignment horizontal="center"/>
    </xf>
    <xf numFmtId="169" fontId="14" fillId="8" borderId="15" xfId="10" applyFont="1" applyFill="1" applyBorder="1"/>
    <xf numFmtId="169" fontId="53" fillId="0" borderId="43" xfId="4" applyFont="1" applyBorder="1" applyAlignment="1">
      <alignment horizontal="right" vertical="center"/>
    </xf>
    <xf numFmtId="169" fontId="53" fillId="0" borderId="44" xfId="4" applyFont="1" applyBorder="1" applyAlignment="1">
      <alignment horizontal="right" vertical="center"/>
    </xf>
    <xf numFmtId="169" fontId="13" fillId="0" borderId="45" xfId="4" applyFont="1" applyBorder="1" applyAlignment="1">
      <alignment horizontal="right" vertical="center"/>
    </xf>
    <xf numFmtId="169" fontId="12" fillId="0" borderId="47" xfId="4" applyFont="1" applyFill="1" applyBorder="1" applyAlignment="1">
      <alignment horizontal="center" vertical="center"/>
    </xf>
    <xf numFmtId="0" fontId="12" fillId="0" borderId="47" xfId="24" applyFont="1" applyFill="1" applyBorder="1" applyAlignment="1">
      <alignment horizontal="center" vertical="center"/>
    </xf>
    <xf numFmtId="14" fontId="11" fillId="8" borderId="44" xfId="24" applyNumberFormat="1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169" fontId="13" fillId="0" borderId="44" xfId="4" applyFont="1" applyFill="1" applyBorder="1" applyAlignment="1">
      <alignment horizontal="right" vertical="center"/>
    </xf>
    <xf numFmtId="10" fontId="13" fillId="0" borderId="44" xfId="1" applyNumberFormat="1" applyFont="1" applyBorder="1" applyAlignment="1">
      <alignment horizontal="center" vertical="center"/>
    </xf>
    <xf numFmtId="10" fontId="13" fillId="0" borderId="45" xfId="1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10" fontId="13" fillId="0" borderId="48" xfId="1" applyNumberFormat="1" applyFont="1" applyBorder="1" applyAlignment="1">
      <alignment horizontal="center" vertical="center"/>
    </xf>
    <xf numFmtId="10" fontId="13" fillId="0" borderId="48" xfId="1" applyNumberFormat="1" applyFont="1" applyFill="1" applyBorder="1" applyAlignment="1">
      <alignment horizontal="center" vertical="center"/>
    </xf>
    <xf numFmtId="171" fontId="11" fillId="0" borderId="23" xfId="9" applyNumberFormat="1" applyFont="1" applyBorder="1" applyAlignment="1">
      <alignment horizontal="center" vertical="center"/>
    </xf>
    <xf numFmtId="171" fontId="12" fillId="16" borderId="23" xfId="9" applyNumberFormat="1" applyFont="1" applyFill="1" applyBorder="1" applyAlignment="1">
      <alignment vertical="center"/>
    </xf>
    <xf numFmtId="171" fontId="27" fillId="9" borderId="23" xfId="17" applyNumberFormat="1" applyFont="1" applyFill="1" applyBorder="1" applyAlignment="1">
      <alignment horizontal="center" vertical="center" wrapText="1"/>
    </xf>
    <xf numFmtId="171" fontId="27" fillId="9" borderId="5" xfId="17" applyNumberFormat="1" applyFont="1" applyFill="1" applyBorder="1" applyAlignment="1">
      <alignment horizontal="center" vertical="center" wrapText="1"/>
    </xf>
    <xf numFmtId="171" fontId="28" fillId="12" borderId="5" xfId="17" applyNumberFormat="1" applyFont="1" applyFill="1" applyBorder="1" applyAlignment="1">
      <alignment vertical="center" wrapText="1"/>
    </xf>
    <xf numFmtId="171" fontId="28" fillId="12" borderId="5" xfId="17" applyNumberFormat="1" applyFont="1" applyFill="1" applyBorder="1" applyAlignment="1">
      <alignment horizontal="center" vertical="center" wrapText="1"/>
    </xf>
    <xf numFmtId="171" fontId="28" fillId="16" borderId="5" xfId="17" applyNumberFormat="1" applyFont="1" applyFill="1" applyBorder="1" applyAlignment="1">
      <alignment horizontal="right" vertical="center"/>
    </xf>
    <xf numFmtId="171" fontId="27" fillId="16" borderId="5" xfId="17" applyNumberFormat="1" applyFont="1" applyFill="1" applyBorder="1" applyAlignment="1">
      <alignment horizontal="right" vertical="center"/>
    </xf>
    <xf numFmtId="171" fontId="131" fillId="0" borderId="0" xfId="17" applyNumberFormat="1" applyFont="1" applyAlignment="1">
      <alignment vertical="center"/>
    </xf>
    <xf numFmtId="0" fontId="13" fillId="0" borderId="44" xfId="0" applyFont="1" applyBorder="1"/>
    <xf numFmtId="0" fontId="13" fillId="0" borderId="47" xfId="0" applyFont="1" applyBorder="1"/>
    <xf numFmtId="0" fontId="13" fillId="0" borderId="13" xfId="0" applyFont="1" applyBorder="1"/>
    <xf numFmtId="0" fontId="14" fillId="0" borderId="44" xfId="0" applyFont="1" applyBorder="1"/>
    <xf numFmtId="169" fontId="12" fillId="0" borderId="47" xfId="10" applyFont="1" applyBorder="1"/>
    <xf numFmtId="169" fontId="12" fillId="0" borderId="13" xfId="10" applyFont="1" applyBorder="1"/>
    <xf numFmtId="169" fontId="12" fillId="0" borderId="15" xfId="10" applyFont="1" applyBorder="1"/>
    <xf numFmtId="169" fontId="12" fillId="0" borderId="17" xfId="10" applyFont="1" applyBorder="1"/>
    <xf numFmtId="0" fontId="10" fillId="10" borderId="0" xfId="44" applyFont="1" applyFill="1" applyAlignment="1">
      <alignment horizontal="center" vertical="center"/>
    </xf>
    <xf numFmtId="0" fontId="48" fillId="0" borderId="24" xfId="45" applyFont="1" applyBorder="1" applyAlignment="1" applyProtection="1">
      <alignment horizontal="left" vertical="center"/>
      <protection locked="0"/>
    </xf>
    <xf numFmtId="0" fontId="48" fillId="0" borderId="79" xfId="45" applyFont="1" applyBorder="1" applyAlignment="1" applyProtection="1">
      <alignment horizontal="left" vertical="center"/>
      <protection locked="0"/>
    </xf>
    <xf numFmtId="171" fontId="12" fillId="0" borderId="157" xfId="9" applyNumberFormat="1" applyFont="1" applyBorder="1" applyAlignment="1">
      <alignment vertical="center" wrapText="1"/>
    </xf>
    <xf numFmtId="0" fontId="47" fillId="20" borderId="75" xfId="45" applyFont="1" applyFill="1" applyBorder="1" applyAlignment="1" applyProtection="1">
      <alignment vertical="center"/>
      <protection locked="0"/>
    </xf>
    <xf numFmtId="0" fontId="48" fillId="20" borderId="81" xfId="45" applyFont="1" applyFill="1" applyBorder="1" applyProtection="1">
      <protection locked="0"/>
    </xf>
    <xf numFmtId="0" fontId="49" fillId="0" borderId="0" xfId="45" applyFont="1" applyProtection="1">
      <protection locked="0"/>
    </xf>
    <xf numFmtId="3" fontId="38" fillId="0" borderId="0" xfId="45" applyNumberFormat="1" applyProtection="1">
      <protection locked="0"/>
    </xf>
    <xf numFmtId="184" fontId="12" fillId="16" borderId="13" xfId="26" applyNumberFormat="1" applyFont="1" applyFill="1" applyBorder="1" applyAlignment="1">
      <alignment horizontal="center" vertical="center"/>
    </xf>
    <xf numFmtId="0" fontId="13" fillId="0" borderId="168" xfId="0" applyFont="1" applyBorder="1"/>
    <xf numFmtId="171" fontId="12" fillId="16" borderId="33" xfId="9" applyNumberFormat="1" applyFont="1" applyFill="1" applyBorder="1" applyAlignment="1">
      <alignment vertical="center"/>
    </xf>
    <xf numFmtId="171" fontId="28" fillId="0" borderId="5" xfId="17" applyNumberFormat="1" applyFont="1" applyBorder="1" applyAlignment="1">
      <alignment horizontal="right" vertical="center"/>
    </xf>
    <xf numFmtId="183" fontId="13" fillId="0" borderId="15" xfId="18" applyNumberFormat="1" applyFont="1" applyBorder="1" applyAlignment="1">
      <alignment horizontal="right" vertical="center"/>
    </xf>
    <xf numFmtId="183" fontId="13" fillId="0" borderId="12" xfId="18" applyNumberFormat="1" applyFont="1" applyBorder="1" applyAlignment="1">
      <alignment horizontal="right" vertical="center"/>
    </xf>
    <xf numFmtId="183" fontId="13" fillId="0" borderId="16" xfId="18" applyNumberFormat="1" applyFont="1" applyBorder="1" applyAlignment="1">
      <alignment horizontal="right" vertical="center"/>
    </xf>
    <xf numFmtId="183" fontId="13" fillId="0" borderId="17" xfId="18" applyNumberFormat="1" applyFont="1" applyBorder="1" applyAlignment="1">
      <alignment horizontal="right" vertical="center"/>
    </xf>
    <xf numFmtId="169" fontId="13" fillId="0" borderId="17" xfId="18" applyFont="1" applyBorder="1" applyAlignment="1">
      <alignment horizontal="right" vertical="center"/>
    </xf>
    <xf numFmtId="171" fontId="12" fillId="0" borderId="47" xfId="10" applyNumberFormat="1" applyFont="1" applyFill="1" applyBorder="1" applyAlignment="1">
      <alignment horizontal="right" vertical="center"/>
    </xf>
    <xf numFmtId="171" fontId="12" fillId="0" borderId="13" xfId="10" applyNumberFormat="1" applyFont="1" applyFill="1" applyBorder="1" applyAlignment="1">
      <alignment horizontal="right" vertical="center"/>
    </xf>
    <xf numFmtId="10" fontId="29" fillId="0" borderId="0" xfId="0" applyNumberFormat="1" applyFont="1"/>
    <xf numFmtId="169" fontId="12" fillId="0" borderId="0" xfId="0" applyNumberFormat="1" applyFont="1" applyAlignment="1">
      <alignment horizontal="right"/>
    </xf>
    <xf numFmtId="201" fontId="12" fillId="0" borderId="0" xfId="1" applyNumberFormat="1" applyFont="1" applyFill="1" applyBorder="1"/>
    <xf numFmtId="169" fontId="12" fillId="0" borderId="131" xfId="9" quotePrefix="1" applyNumberFormat="1" applyFont="1" applyBorder="1" applyAlignment="1">
      <alignment horizontal="right" vertical="center"/>
    </xf>
    <xf numFmtId="201" fontId="12" fillId="0" borderId="132" xfId="1" quotePrefix="1" applyNumberFormat="1" applyFont="1" applyFill="1" applyBorder="1" applyAlignment="1">
      <alignment horizontal="center" vertical="center"/>
    </xf>
    <xf numFmtId="169" fontId="11" fillId="102" borderId="133" xfId="9" applyNumberFormat="1" applyFont="1" applyFill="1" applyBorder="1" applyAlignment="1">
      <alignment horizontal="right" vertical="center"/>
    </xf>
    <xf numFmtId="201" fontId="11" fillId="102" borderId="134" xfId="1" applyNumberFormat="1" applyFont="1" applyFill="1" applyBorder="1" applyAlignment="1">
      <alignment horizontal="center" vertical="center"/>
    </xf>
    <xf numFmtId="169" fontId="11" fillId="0" borderId="131" xfId="9" applyNumberFormat="1" applyFont="1" applyBorder="1" applyAlignment="1">
      <alignment horizontal="right" vertical="center"/>
    </xf>
    <xf numFmtId="201" fontId="11" fillId="0" borderId="132" xfId="1" applyNumberFormat="1" applyFont="1" applyFill="1" applyBorder="1" applyAlignment="1">
      <alignment horizontal="center" vertical="center"/>
    </xf>
    <xf numFmtId="169" fontId="12" fillId="0" borderId="131" xfId="9" applyNumberFormat="1" applyFont="1" applyBorder="1" applyAlignment="1">
      <alignment horizontal="right" vertical="center"/>
    </xf>
    <xf numFmtId="201" fontId="12" fillId="0" borderId="132" xfId="1" applyNumberFormat="1" applyFont="1" applyFill="1" applyBorder="1" applyAlignment="1">
      <alignment horizontal="center" vertical="center"/>
    </xf>
    <xf numFmtId="169" fontId="11" fillId="102" borderId="135" xfId="9" applyNumberFormat="1" applyFont="1" applyFill="1" applyBorder="1" applyAlignment="1">
      <alignment horizontal="right" vertical="center"/>
    </xf>
    <xf numFmtId="201" fontId="11" fillId="102" borderId="136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2" fillId="0" borderId="23" xfId="9" applyFont="1" applyBorder="1" applyAlignment="1">
      <alignment horizontal="center" vertical="center"/>
    </xf>
    <xf numFmtId="171" fontId="21" fillId="0" borderId="0" xfId="9" applyNumberFormat="1" applyFont="1"/>
    <xf numFmtId="171" fontId="35" fillId="0" borderId="0" xfId="9" applyNumberFormat="1" applyFont="1"/>
    <xf numFmtId="171" fontId="11" fillId="0" borderId="0" xfId="0" applyNumberFormat="1" applyFont="1"/>
    <xf numFmtId="169" fontId="21" fillId="0" borderId="0" xfId="10" applyFont="1" applyAlignment="1">
      <alignment vertical="center"/>
    </xf>
    <xf numFmtId="0" fontId="13" fillId="0" borderId="0" xfId="0" applyFont="1" applyAlignment="1">
      <alignment horizontal="right"/>
    </xf>
    <xf numFmtId="201" fontId="13" fillId="0" borderId="0" xfId="0" applyNumberFormat="1" applyFont="1"/>
    <xf numFmtId="171" fontId="12" fillId="0" borderId="139" xfId="9" quotePrefix="1" applyNumberFormat="1" applyFont="1" applyBorder="1" applyAlignment="1">
      <alignment horizontal="right" vertical="center"/>
    </xf>
    <xf numFmtId="201" fontId="12" fillId="0" borderId="132" xfId="9" quotePrefix="1" applyNumberFormat="1" applyFont="1" applyBorder="1" applyAlignment="1">
      <alignment horizontal="center" vertical="center"/>
    </xf>
    <xf numFmtId="169" fontId="12" fillId="0" borderId="139" xfId="9" quotePrefix="1" applyNumberFormat="1" applyFont="1" applyBorder="1" applyAlignment="1">
      <alignment horizontal="right" vertical="center"/>
    </xf>
    <xf numFmtId="201" fontId="12" fillId="0" borderId="132" xfId="1" quotePrefix="1" applyNumberFormat="1" applyFont="1" applyBorder="1" applyAlignment="1">
      <alignment horizontal="center" vertical="center"/>
    </xf>
    <xf numFmtId="169" fontId="11" fillId="102" borderId="140" xfId="9" applyNumberFormat="1" applyFont="1" applyFill="1" applyBorder="1" applyAlignment="1">
      <alignment horizontal="right" vertical="center"/>
    </xf>
    <xf numFmtId="169" fontId="11" fillId="0" borderId="139" xfId="9" applyNumberFormat="1" applyFont="1" applyBorder="1" applyAlignment="1">
      <alignment horizontal="right" vertical="center"/>
    </xf>
    <xf numFmtId="201" fontId="11" fillId="0" borderId="132" xfId="9" applyNumberFormat="1" applyFont="1" applyBorder="1" applyAlignment="1">
      <alignment horizontal="center" vertical="center"/>
    </xf>
    <xf numFmtId="169" fontId="12" fillId="0" borderId="139" xfId="9" applyNumberFormat="1" applyFont="1" applyBorder="1" applyAlignment="1">
      <alignment horizontal="right" vertical="center"/>
    </xf>
    <xf numFmtId="201" fontId="12" fillId="0" borderId="132" xfId="9" applyNumberFormat="1" applyFont="1" applyBorder="1" applyAlignment="1">
      <alignment horizontal="center" vertical="center"/>
    </xf>
    <xf numFmtId="169" fontId="11" fillId="102" borderId="141" xfId="9" applyNumberFormat="1" applyFont="1" applyFill="1" applyBorder="1" applyAlignment="1">
      <alignment horizontal="right" vertical="center"/>
    </xf>
    <xf numFmtId="169" fontId="12" fillId="0" borderId="139" xfId="9" applyNumberFormat="1" applyFont="1" applyBorder="1" applyAlignment="1">
      <alignment vertical="center"/>
    </xf>
    <xf numFmtId="169" fontId="11" fillId="102" borderId="140" xfId="9" applyNumberFormat="1" applyFont="1" applyFill="1" applyBorder="1" applyAlignment="1">
      <alignment vertical="center"/>
    </xf>
    <xf numFmtId="169" fontId="12" fillId="0" borderId="0" xfId="9" applyNumberFormat="1" applyFont="1" applyAlignment="1">
      <alignment vertical="center"/>
    </xf>
    <xf numFmtId="201" fontId="12" fillId="0" borderId="0" xfId="1" applyNumberFormat="1" applyFont="1" applyFill="1" applyBorder="1" applyAlignment="1">
      <alignment horizontal="center" vertical="center"/>
    </xf>
    <xf numFmtId="169" fontId="11" fillId="0" borderId="0" xfId="4" applyFont="1" applyFill="1" applyBorder="1" applyAlignment="1">
      <alignment horizontal="center" vertical="center"/>
    </xf>
    <xf numFmtId="171" fontId="11" fillId="0" borderId="0" xfId="9" applyNumberFormat="1" applyFont="1" applyAlignment="1">
      <alignment horizontal="left" vertical="center"/>
    </xf>
    <xf numFmtId="0" fontId="132" fillId="0" borderId="0" xfId="0" applyFont="1"/>
    <xf numFmtId="169" fontId="132" fillId="0" borderId="0" xfId="0" applyNumberFormat="1" applyFont="1"/>
    <xf numFmtId="0" fontId="132" fillId="0" borderId="142" xfId="0" applyFont="1" applyBorder="1"/>
    <xf numFmtId="169" fontId="132" fillId="0" borderId="142" xfId="0" applyNumberFormat="1" applyFont="1" applyBorder="1"/>
    <xf numFmtId="3" fontId="132" fillId="0" borderId="142" xfId="0" applyNumberFormat="1" applyFont="1" applyBorder="1"/>
    <xf numFmtId="0" fontId="14" fillId="8" borderId="0" xfId="0" applyFont="1" applyFill="1"/>
    <xf numFmtId="10" fontId="13" fillId="0" borderId="0" xfId="1" applyNumberFormat="1" applyFont="1"/>
    <xf numFmtId="10" fontId="13" fillId="0" borderId="0" xfId="0" applyNumberFormat="1" applyFont="1"/>
    <xf numFmtId="0" fontId="35" fillId="3" borderId="0" xfId="0" applyFont="1" applyFill="1"/>
    <xf numFmtId="169" fontId="35" fillId="3" borderId="0" xfId="4" applyFont="1" applyFill="1"/>
    <xf numFmtId="10" fontId="35" fillId="3" borderId="0" xfId="1" applyNumberFormat="1" applyFont="1" applyFill="1"/>
    <xf numFmtId="0" fontId="132" fillId="0" borderId="0" xfId="0" applyFont="1" applyAlignment="1">
      <alignment horizontal="right"/>
    </xf>
    <xf numFmtId="169" fontId="132" fillId="0" borderId="0" xfId="4" applyFont="1"/>
    <xf numFmtId="0" fontId="12" fillId="0" borderId="23" xfId="41" applyFont="1" applyBorder="1" applyAlignment="1">
      <alignment horizontal="left" vertical="center" wrapText="1"/>
    </xf>
    <xf numFmtId="0" fontId="12" fillId="0" borderId="5" xfId="41" applyFont="1" applyBorder="1" applyAlignment="1">
      <alignment horizontal="left" vertical="center" wrapText="1"/>
    </xf>
    <xf numFmtId="171" fontId="11" fillId="9" borderId="5" xfId="10" applyNumberFormat="1" applyFont="1" applyFill="1" applyBorder="1" applyAlignment="1">
      <alignment vertical="center"/>
    </xf>
    <xf numFmtId="10" fontId="11" fillId="9" borderId="5" xfId="0" applyNumberFormat="1" applyFont="1" applyFill="1" applyBorder="1" applyAlignment="1">
      <alignment horizontal="center" vertical="center"/>
    </xf>
    <xf numFmtId="0" fontId="11" fillId="11" borderId="50" xfId="30" applyFont="1" applyFill="1" applyBorder="1" applyAlignment="1">
      <alignment horizontal="justify" vertical="center" wrapText="1"/>
    </xf>
    <xf numFmtId="169" fontId="11" fillId="11" borderId="50" xfId="4" applyFont="1" applyFill="1" applyBorder="1" applyAlignment="1">
      <alignment horizontal="right" vertical="center" wrapText="1"/>
    </xf>
    <xf numFmtId="3" fontId="133" fillId="0" borderId="0" xfId="0" applyNumberFormat="1" applyFont="1"/>
    <xf numFmtId="3" fontId="48" fillId="0" borderId="176" xfId="45" applyNumberFormat="1" applyFont="1" applyBorder="1" applyAlignment="1">
      <alignment horizontal="right" vertical="center"/>
    </xf>
    <xf numFmtId="0" fontId="47" fillId="20" borderId="75" xfId="45" applyFont="1" applyFill="1" applyBorder="1" applyAlignment="1" applyProtection="1">
      <alignment horizontal="center" vertical="center"/>
      <protection locked="0"/>
    </xf>
    <xf numFmtId="171" fontId="12" fillId="0" borderId="173" xfId="9" applyNumberFormat="1" applyFont="1" applyBorder="1" applyAlignment="1">
      <alignment vertical="center"/>
    </xf>
    <xf numFmtId="171" fontId="12" fillId="0" borderId="171" xfId="9" applyNumberFormat="1" applyFont="1" applyBorder="1" applyAlignment="1">
      <alignment vertical="center"/>
    </xf>
    <xf numFmtId="171" fontId="11" fillId="9" borderId="171" xfId="9" applyNumberFormat="1" applyFont="1" applyFill="1" applyBorder="1" applyAlignment="1">
      <alignment vertical="center"/>
    </xf>
    <xf numFmtId="171" fontId="12" fillId="0" borderId="171" xfId="9" applyNumberFormat="1" applyFont="1" applyBorder="1" applyAlignment="1">
      <alignment horizontal="center" vertical="center"/>
    </xf>
    <xf numFmtId="171" fontId="12" fillId="0" borderId="168" xfId="9" applyNumberFormat="1" applyFont="1" applyBorder="1" applyAlignment="1">
      <alignment vertical="center"/>
    </xf>
    <xf numFmtId="183" fontId="6" fillId="0" borderId="152" xfId="31" applyNumberFormat="1" applyFont="1" applyFill="1" applyBorder="1" applyAlignment="1">
      <alignment horizontal="right" vertical="center"/>
    </xf>
    <xf numFmtId="183" fontId="6" fillId="0" borderId="118" xfId="31" applyNumberFormat="1" applyFont="1" applyFill="1" applyBorder="1" applyAlignment="1">
      <alignment vertical="center"/>
    </xf>
    <xf numFmtId="183" fontId="6" fillId="0" borderId="119" xfId="31" applyNumberFormat="1" applyFont="1" applyFill="1" applyBorder="1" applyAlignment="1">
      <alignment vertical="center"/>
    </xf>
    <xf numFmtId="171" fontId="12" fillId="0" borderId="8" xfId="1" applyNumberFormat="1" applyFont="1" applyFill="1" applyBorder="1" applyAlignment="1">
      <alignment horizontal="right" vertical="center" wrapText="1"/>
    </xf>
    <xf numFmtId="0" fontId="46" fillId="19" borderId="74" xfId="45" applyFont="1" applyFill="1" applyBorder="1" applyAlignment="1" applyProtection="1">
      <alignment horizontal="left" vertical="center"/>
      <protection locked="0"/>
    </xf>
    <xf numFmtId="171" fontId="11" fillId="8" borderId="171" xfId="9" applyNumberFormat="1" applyFont="1" applyFill="1" applyBorder="1" applyAlignment="1">
      <alignment vertical="center"/>
    </xf>
    <xf numFmtId="171" fontId="11" fillId="11" borderId="171" xfId="9" applyNumberFormat="1" applyFont="1" applyFill="1" applyBorder="1" applyAlignment="1">
      <alignment vertical="center"/>
    </xf>
    <xf numFmtId="171" fontId="12" fillId="0" borderId="33" xfId="1" applyNumberFormat="1" applyFont="1" applyFill="1" applyBorder="1" applyAlignment="1">
      <alignment horizontal="right" vertical="center" wrapText="1"/>
    </xf>
    <xf numFmtId="169" fontId="12" fillId="0" borderId="44" xfId="34" applyFont="1" applyFill="1" applyBorder="1" applyAlignment="1">
      <alignment horizontal="right" vertical="center"/>
    </xf>
    <xf numFmtId="169" fontId="12" fillId="0" borderId="47" xfId="34" applyFont="1" applyFill="1" applyBorder="1" applyAlignment="1">
      <alignment horizontal="right" vertical="center"/>
    </xf>
    <xf numFmtId="169" fontId="138" fillId="0" borderId="0" xfId="0" applyNumberFormat="1" applyFont="1"/>
    <xf numFmtId="171" fontId="12" fillId="0" borderId="5" xfId="10" applyNumberFormat="1" applyFont="1" applyFill="1" applyBorder="1" applyAlignment="1">
      <alignment horizontal="right" vertical="center"/>
    </xf>
    <xf numFmtId="10" fontId="12" fillId="0" borderId="5" xfId="0" applyNumberFormat="1" applyFont="1" applyBorder="1" applyAlignment="1">
      <alignment horizontal="center" vertical="center"/>
    </xf>
    <xf numFmtId="3" fontId="54" fillId="0" borderId="15" xfId="0" applyNumberFormat="1" applyFont="1" applyBorder="1"/>
    <xf numFmtId="169" fontId="12" fillId="0" borderId="44" xfId="2669" applyNumberFormat="1" applyFont="1" applyBorder="1" applyAlignment="1">
      <alignment vertical="center"/>
    </xf>
    <xf numFmtId="0" fontId="47" fillId="15" borderId="76" xfId="45" applyFont="1" applyFill="1" applyBorder="1" applyAlignment="1" applyProtection="1">
      <alignment horizontal="left" vertical="center"/>
      <protection locked="0"/>
    </xf>
    <xf numFmtId="203" fontId="12" fillId="0" borderId="0" xfId="40" applyNumberFormat="1" applyFont="1" applyAlignment="1">
      <alignment vertical="center"/>
    </xf>
    <xf numFmtId="171" fontId="12" fillId="0" borderId="173" xfId="16" applyNumberFormat="1" applyFont="1" applyBorder="1" applyAlignment="1">
      <alignment horizontal="left" vertical="center" wrapText="1"/>
    </xf>
    <xf numFmtId="169" fontId="13" fillId="0" borderId="173" xfId="4" applyFont="1" applyBorder="1" applyAlignment="1">
      <alignment horizontal="right"/>
    </xf>
    <xf numFmtId="171" fontId="12" fillId="0" borderId="173" xfId="10" applyNumberFormat="1" applyFont="1" applyFill="1" applyBorder="1" applyAlignment="1">
      <alignment horizontal="right" vertical="center"/>
    </xf>
    <xf numFmtId="10" fontId="12" fillId="0" borderId="173" xfId="0" applyNumberFormat="1" applyFont="1" applyBorder="1" applyAlignment="1">
      <alignment horizontal="center" vertical="center"/>
    </xf>
    <xf numFmtId="171" fontId="12" fillId="0" borderId="23" xfId="10" applyNumberFormat="1" applyFont="1" applyFill="1" applyBorder="1" applyAlignment="1">
      <alignment horizontal="right" vertical="center"/>
    </xf>
    <xf numFmtId="10" fontId="12" fillId="0" borderId="23" xfId="0" applyNumberFormat="1" applyFont="1" applyBorder="1" applyAlignment="1">
      <alignment horizontal="center" vertical="center"/>
    </xf>
    <xf numFmtId="171" fontId="12" fillId="0" borderId="47" xfId="26" applyNumberFormat="1" applyFont="1" applyBorder="1" applyAlignment="1">
      <alignment vertical="center" wrapText="1"/>
    </xf>
    <xf numFmtId="171" fontId="12" fillId="0" borderId="47" xfId="26" applyNumberFormat="1" applyFont="1" applyBorder="1" applyAlignment="1">
      <alignment horizontal="center" vertical="center" wrapText="1"/>
    </xf>
    <xf numFmtId="184" fontId="12" fillId="0" borderId="47" xfId="26" applyNumberFormat="1" applyFont="1" applyBorder="1" applyAlignment="1">
      <alignment horizontal="center" vertical="center"/>
    </xf>
    <xf numFmtId="171" fontId="12" fillId="0" borderId="44" xfId="26" applyNumberFormat="1" applyFont="1" applyBorder="1" applyAlignment="1">
      <alignment vertical="center" wrapText="1"/>
    </xf>
    <xf numFmtId="171" fontId="12" fillId="0" borderId="44" xfId="26" applyNumberFormat="1" applyFont="1" applyBorder="1" applyAlignment="1">
      <alignment horizontal="center" vertical="center" wrapText="1"/>
    </xf>
    <xf numFmtId="171" fontId="12" fillId="0" borderId="44" xfId="26" applyNumberFormat="1" applyFont="1" applyBorder="1" applyAlignment="1">
      <alignment horizontal="center" vertical="center"/>
    </xf>
    <xf numFmtId="171" fontId="12" fillId="0" borderId="44" xfId="26" applyNumberFormat="1" applyFont="1" applyBorder="1" applyAlignment="1">
      <alignment horizontal="right" vertical="center"/>
    </xf>
    <xf numFmtId="171" fontId="12" fillId="0" borderId="47" xfId="26" applyNumberFormat="1" applyFont="1" applyBorder="1" applyAlignment="1">
      <alignment horizontal="center" vertical="center"/>
    </xf>
    <xf numFmtId="171" fontId="12" fillId="0" borderId="47" xfId="26" applyNumberFormat="1" applyFont="1" applyBorder="1" applyAlignment="1">
      <alignment horizontal="right" vertical="center"/>
    </xf>
    <xf numFmtId="169" fontId="124" fillId="0" borderId="47" xfId="34" applyFont="1" applyBorder="1" applyAlignment="1">
      <alignment horizontal="right" vertical="center"/>
    </xf>
    <xf numFmtId="169" fontId="11" fillId="8" borderId="15" xfId="40" applyNumberFormat="1" applyFont="1" applyFill="1" applyBorder="1" applyAlignment="1">
      <alignment horizontal="right" vertical="center"/>
    </xf>
    <xf numFmtId="14" fontId="11" fillId="9" borderId="173" xfId="9" applyNumberFormat="1" applyFont="1" applyFill="1" applyBorder="1" applyAlignment="1">
      <alignment horizontal="center" vertical="center"/>
    </xf>
    <xf numFmtId="171" fontId="11" fillId="0" borderId="173" xfId="9" applyNumberFormat="1" applyFont="1" applyBorder="1" applyAlignment="1">
      <alignment horizontal="left" vertical="center" indent="1"/>
    </xf>
    <xf numFmtId="171" fontId="12" fillId="0" borderId="173" xfId="9" quotePrefix="1" applyNumberFormat="1" applyFont="1" applyBorder="1" applyAlignment="1">
      <alignment horizontal="center" vertical="center"/>
    </xf>
    <xf numFmtId="171" fontId="11" fillId="9" borderId="171" xfId="9" applyNumberFormat="1" applyFont="1" applyFill="1" applyBorder="1" applyAlignment="1">
      <alignment horizontal="left" vertical="center" wrapText="1"/>
    </xf>
    <xf numFmtId="171" fontId="11" fillId="9" borderId="171" xfId="9" applyNumberFormat="1" applyFont="1" applyFill="1" applyBorder="1" applyAlignment="1">
      <alignment horizontal="center" vertical="center"/>
    </xf>
    <xf numFmtId="171" fontId="12" fillId="0" borderId="171" xfId="9" applyNumberFormat="1" applyFont="1" applyBorder="1" applyAlignment="1">
      <alignment horizontal="left" vertical="center" indent="3"/>
    </xf>
    <xf numFmtId="171" fontId="11" fillId="8" borderId="171" xfId="9" applyNumberFormat="1" applyFont="1" applyFill="1" applyBorder="1" applyAlignment="1">
      <alignment horizontal="left" vertical="center"/>
    </xf>
    <xf numFmtId="171" fontId="11" fillId="9" borderId="171" xfId="9" applyNumberFormat="1" applyFont="1" applyFill="1" applyBorder="1" applyAlignment="1">
      <alignment horizontal="right" vertical="center"/>
    </xf>
    <xf numFmtId="171" fontId="11" fillId="0" borderId="173" xfId="9" applyNumberFormat="1" applyFont="1" applyBorder="1" applyAlignment="1">
      <alignment horizontal="center" vertical="center"/>
    </xf>
    <xf numFmtId="171" fontId="12" fillId="0" borderId="173" xfId="10" applyNumberFormat="1" applyFont="1" applyBorder="1" applyAlignment="1">
      <alignment vertical="center"/>
    </xf>
    <xf numFmtId="171" fontId="11" fillId="0" borderId="173" xfId="9" applyNumberFormat="1" applyFont="1" applyBorder="1" applyAlignment="1">
      <alignment vertical="center"/>
    </xf>
    <xf numFmtId="171" fontId="11" fillId="9" borderId="171" xfId="9" applyNumberFormat="1" applyFont="1" applyFill="1" applyBorder="1" applyAlignment="1">
      <alignment horizontal="left" vertical="center" indent="2"/>
    </xf>
    <xf numFmtId="171" fontId="11" fillId="0" borderId="173" xfId="9" applyNumberFormat="1" applyFont="1" applyBorder="1" applyAlignment="1">
      <alignment horizontal="left" vertical="center" indent="2"/>
    </xf>
    <xf numFmtId="171" fontId="12" fillId="0" borderId="171" xfId="9" applyNumberFormat="1" applyFont="1" applyBorder="1" applyAlignment="1">
      <alignment horizontal="left" vertical="center" wrapText="1" indent="3"/>
    </xf>
    <xf numFmtId="171" fontId="12" fillId="0" borderId="171" xfId="10" applyNumberFormat="1" applyFont="1" applyBorder="1" applyAlignment="1">
      <alignment vertical="center"/>
    </xf>
    <xf numFmtId="171" fontId="11" fillId="9" borderId="171" xfId="9" applyNumberFormat="1" applyFont="1" applyFill="1" applyBorder="1" applyAlignment="1">
      <alignment horizontal="left" vertical="center" indent="3"/>
    </xf>
    <xf numFmtId="171" fontId="11" fillId="9" borderId="171" xfId="9" applyNumberFormat="1" applyFont="1" applyFill="1" applyBorder="1" applyAlignment="1">
      <alignment horizontal="left" vertical="center" indent="1"/>
    </xf>
    <xf numFmtId="171" fontId="12" fillId="0" borderId="173" xfId="9" applyNumberFormat="1" applyFont="1" applyBorder="1" applyAlignment="1">
      <alignment horizontal="center" vertical="center"/>
    </xf>
    <xf numFmtId="171" fontId="11" fillId="0" borderId="171" xfId="9" applyNumberFormat="1" applyFont="1" applyBorder="1" applyAlignment="1">
      <alignment horizontal="left" vertical="center" wrapText="1" indent="3"/>
    </xf>
    <xf numFmtId="171" fontId="11" fillId="0" borderId="171" xfId="10" applyNumberFormat="1" applyFont="1" applyBorder="1" applyAlignment="1">
      <alignment vertical="center"/>
    </xf>
    <xf numFmtId="171" fontId="11" fillId="0" borderId="171" xfId="9" applyNumberFormat="1" applyFont="1" applyBorder="1" applyAlignment="1">
      <alignment vertical="center"/>
    </xf>
    <xf numFmtId="171" fontId="12" fillId="9" borderId="171" xfId="9" applyNumberFormat="1" applyFont="1" applyFill="1" applyBorder="1" applyAlignment="1">
      <alignment horizontal="center" vertical="center"/>
    </xf>
    <xf numFmtId="171" fontId="11" fillId="9" borderId="171" xfId="9" applyNumberFormat="1" applyFont="1" applyFill="1" applyBorder="1" applyAlignment="1">
      <alignment horizontal="left" vertical="center"/>
    </xf>
    <xf numFmtId="14" fontId="11" fillId="9" borderId="173" xfId="9" applyNumberFormat="1" applyFont="1" applyFill="1" applyBorder="1" applyAlignment="1">
      <alignment horizontal="center" vertical="center" wrapText="1"/>
    </xf>
    <xf numFmtId="171" fontId="11" fillId="9" borderId="171" xfId="9" applyNumberFormat="1" applyFont="1" applyFill="1" applyBorder="1" applyAlignment="1">
      <alignment vertical="center" wrapText="1"/>
    </xf>
    <xf numFmtId="171" fontId="12" fillId="0" borderId="171" xfId="9" applyNumberFormat="1" applyFont="1" applyBorder="1" applyAlignment="1">
      <alignment vertical="center" wrapText="1"/>
    </xf>
    <xf numFmtId="171" fontId="11" fillId="0" borderId="171" xfId="9" applyNumberFormat="1" applyFont="1" applyBorder="1" applyAlignment="1">
      <alignment vertical="center" wrapText="1"/>
    </xf>
    <xf numFmtId="171" fontId="12" fillId="0" borderId="171" xfId="9" applyNumberFormat="1" applyFont="1" applyBorder="1" applyAlignment="1">
      <alignment horizontal="left" vertical="center"/>
    </xf>
    <xf numFmtId="171" fontId="11" fillId="11" borderId="171" xfId="9" applyNumberFormat="1" applyFont="1" applyFill="1" applyBorder="1" applyAlignment="1">
      <alignment horizontal="left" vertical="center"/>
    </xf>
    <xf numFmtId="171" fontId="12" fillId="0" borderId="173" xfId="9" applyNumberFormat="1" applyFont="1" applyBorder="1" applyAlignment="1">
      <alignment horizontal="left" vertical="center"/>
    </xf>
    <xf numFmtId="172" fontId="11" fillId="9" borderId="171" xfId="9" applyNumberFormat="1" applyFont="1" applyFill="1" applyBorder="1" applyAlignment="1">
      <alignment vertical="center"/>
    </xf>
    <xf numFmtId="171" fontId="12" fillId="0" borderId="173" xfId="9" applyNumberFormat="1" applyFont="1" applyBorder="1" applyAlignment="1">
      <alignment vertical="center" wrapText="1"/>
    </xf>
    <xf numFmtId="171" fontId="12" fillId="16" borderId="173" xfId="9" applyNumberFormat="1" applyFont="1" applyFill="1" applyBorder="1" applyAlignment="1">
      <alignment vertical="center"/>
    </xf>
    <xf numFmtId="171" fontId="11" fillId="8" borderId="171" xfId="9" applyNumberFormat="1" applyFont="1" applyFill="1" applyBorder="1" applyAlignment="1">
      <alignment vertical="center" wrapText="1"/>
    </xf>
    <xf numFmtId="0" fontId="13" fillId="0" borderId="175" xfId="0" applyFont="1" applyBorder="1"/>
    <xf numFmtId="171" fontId="11" fillId="0" borderId="173" xfId="9" applyNumberFormat="1" applyFont="1" applyBorder="1" applyAlignment="1">
      <alignment horizontal="left" vertical="center"/>
    </xf>
    <xf numFmtId="171" fontId="11" fillId="9" borderId="175" xfId="9" applyNumberFormat="1" applyFont="1" applyFill="1" applyBorder="1" applyAlignment="1">
      <alignment horizontal="left" vertical="center"/>
    </xf>
    <xf numFmtId="171" fontId="11" fillId="9" borderId="175" xfId="9" applyNumberFormat="1" applyFont="1" applyFill="1" applyBorder="1" applyAlignment="1">
      <alignment vertical="center"/>
    </xf>
    <xf numFmtId="171" fontId="11" fillId="9" borderId="174" xfId="9" applyNumberFormat="1" applyFont="1" applyFill="1" applyBorder="1" applyAlignment="1">
      <alignment vertical="center"/>
    </xf>
    <xf numFmtId="171" fontId="12" fillId="0" borderId="175" xfId="9" applyNumberFormat="1" applyFont="1" applyBorder="1" applyAlignment="1">
      <alignment vertical="center"/>
    </xf>
    <xf numFmtId="171" fontId="12" fillId="0" borderId="174" xfId="9" applyNumberFormat="1" applyFont="1" applyBorder="1" applyAlignment="1">
      <alignment vertical="center"/>
    </xf>
    <xf numFmtId="171" fontId="27" fillId="9" borderId="173" xfId="17" applyNumberFormat="1" applyFont="1" applyFill="1" applyBorder="1" applyAlignment="1">
      <alignment horizontal="center" vertical="center" wrapText="1"/>
    </xf>
    <xf numFmtId="171" fontId="27" fillId="9" borderId="171" xfId="17" applyNumberFormat="1" applyFont="1" applyFill="1" applyBorder="1" applyAlignment="1">
      <alignment horizontal="left" vertical="center" wrapText="1"/>
    </xf>
    <xf numFmtId="171" fontId="27" fillId="9" borderId="171" xfId="17" applyNumberFormat="1" applyFont="1" applyFill="1" applyBorder="1" applyAlignment="1">
      <alignment horizontal="right" vertical="center"/>
    </xf>
    <xf numFmtId="171" fontId="28" fillId="12" borderId="173" xfId="17" applyNumberFormat="1" applyFont="1" applyFill="1" applyBorder="1" applyAlignment="1">
      <alignment vertical="center" wrapText="1"/>
    </xf>
    <xf numFmtId="171" fontId="27" fillId="12" borderId="173" xfId="17" applyNumberFormat="1" applyFont="1" applyFill="1" applyBorder="1" applyAlignment="1">
      <alignment horizontal="center" vertical="center" wrapText="1"/>
    </xf>
    <xf numFmtId="171" fontId="28" fillId="16" borderId="173" xfId="17" applyNumberFormat="1" applyFont="1" applyFill="1" applyBorder="1" applyAlignment="1">
      <alignment horizontal="right" vertical="center"/>
    </xf>
    <xf numFmtId="171" fontId="27" fillId="8" borderId="171" xfId="17" applyNumberFormat="1" applyFont="1" applyFill="1" applyBorder="1" applyAlignment="1">
      <alignment horizontal="left" vertical="center" wrapText="1"/>
    </xf>
    <xf numFmtId="171" fontId="27" fillId="8" borderId="171" xfId="17" applyNumberFormat="1" applyFont="1" applyFill="1" applyBorder="1" applyAlignment="1">
      <alignment horizontal="right" vertical="center"/>
    </xf>
    <xf numFmtId="171" fontId="28" fillId="12" borderId="173" xfId="17" applyNumberFormat="1" applyFont="1" applyFill="1" applyBorder="1" applyAlignment="1">
      <alignment horizontal="center" vertical="center" wrapText="1"/>
    </xf>
    <xf numFmtId="171" fontId="27" fillId="9" borderId="171" xfId="17" applyNumberFormat="1" applyFont="1" applyFill="1" applyBorder="1" applyAlignment="1">
      <alignment vertical="center" wrapText="1"/>
    </xf>
    <xf numFmtId="0" fontId="27" fillId="9" borderId="171" xfId="17" applyFont="1" applyFill="1" applyBorder="1" applyAlignment="1">
      <alignment horizontal="center" vertical="center" wrapText="1"/>
    </xf>
    <xf numFmtId="171" fontId="28" fillId="8" borderId="171" xfId="17" applyNumberFormat="1" applyFont="1" applyFill="1" applyBorder="1" applyAlignment="1">
      <alignment horizontal="center" vertical="center" wrapText="1"/>
    </xf>
    <xf numFmtId="169" fontId="11" fillId="8" borderId="171" xfId="10" applyFont="1" applyFill="1" applyBorder="1" applyAlignment="1">
      <alignment horizontal="center" vertical="center" wrapText="1"/>
    </xf>
    <xf numFmtId="17" fontId="11" fillId="8" borderId="171" xfId="41" applyNumberFormat="1" applyFont="1" applyFill="1" applyBorder="1" applyAlignment="1">
      <alignment horizontal="center" vertical="center" wrapText="1"/>
    </xf>
    <xf numFmtId="0" fontId="12" fillId="0" borderId="173" xfId="41" applyFont="1" applyBorder="1" applyAlignment="1">
      <alignment horizontal="left" vertical="center" wrapText="1"/>
    </xf>
    <xf numFmtId="0" fontId="11" fillId="9" borderId="171" xfId="0" applyFont="1" applyFill="1" applyBorder="1" applyAlignment="1">
      <alignment vertical="center"/>
    </xf>
    <xf numFmtId="10" fontId="11" fillId="9" borderId="171" xfId="0" applyNumberFormat="1" applyFont="1" applyFill="1" applyBorder="1" applyAlignment="1">
      <alignment horizontal="center" vertical="center"/>
    </xf>
    <xf numFmtId="175" fontId="9" fillId="8" borderId="173" xfId="26" applyNumberFormat="1" applyFont="1" applyFill="1" applyBorder="1" applyAlignment="1">
      <alignment horizontal="center" vertical="center" wrapText="1"/>
    </xf>
    <xf numFmtId="0" fontId="6" fillId="0" borderId="173" xfId="30" applyFont="1" applyBorder="1" applyAlignment="1">
      <alignment vertical="center"/>
    </xf>
    <xf numFmtId="0" fontId="9" fillId="9" borderId="171" xfId="30" applyFont="1" applyFill="1" applyBorder="1" applyAlignment="1">
      <alignment vertical="center"/>
    </xf>
    <xf numFmtId="183" fontId="9" fillId="9" borderId="171" xfId="31" applyNumberFormat="1" applyFont="1" applyFill="1" applyBorder="1" applyAlignment="1">
      <alignment vertical="center"/>
    </xf>
    <xf numFmtId="14" fontId="11" fillId="9" borderId="173" xfId="15" applyNumberFormat="1" applyFont="1" applyFill="1" applyBorder="1" applyAlignment="1">
      <alignment horizontal="center" vertical="center" wrapText="1"/>
    </xf>
    <xf numFmtId="171" fontId="11" fillId="9" borderId="171" xfId="0" applyNumberFormat="1" applyFont="1" applyFill="1" applyBorder="1" applyAlignment="1">
      <alignment horizontal="justify" vertical="center" wrapText="1"/>
    </xf>
    <xf numFmtId="169" fontId="14" fillId="8" borderId="171" xfId="4" applyFont="1" applyFill="1" applyBorder="1"/>
    <xf numFmtId="171" fontId="9" fillId="0" borderId="186" xfId="9" applyNumberFormat="1" applyFont="1" applyBorder="1" applyAlignment="1">
      <alignment horizontal="left" vertical="center" indent="1"/>
    </xf>
    <xf numFmtId="171" fontId="6" fillId="0" borderId="186" xfId="9" applyNumberFormat="1" applyFont="1" applyBorder="1" applyAlignment="1">
      <alignment horizontal="left" vertical="center" indent="3"/>
    </xf>
    <xf numFmtId="171" fontId="9" fillId="8" borderId="186" xfId="9" applyNumberFormat="1" applyFont="1" applyFill="1" applyBorder="1" applyAlignment="1">
      <alignment horizontal="left" vertical="center"/>
    </xf>
    <xf numFmtId="171" fontId="9" fillId="9" borderId="186" xfId="9" applyNumberFormat="1" applyFont="1" applyFill="1" applyBorder="1" applyAlignment="1">
      <alignment horizontal="left" vertical="center"/>
    </xf>
    <xf numFmtId="171" fontId="9" fillId="9" borderId="191" xfId="9" applyNumberFormat="1" applyFont="1" applyFill="1" applyBorder="1" applyAlignment="1">
      <alignment horizontal="left" vertical="center"/>
    </xf>
    <xf numFmtId="171" fontId="9" fillId="9" borderId="186" xfId="9" applyNumberFormat="1" applyFont="1" applyFill="1" applyBorder="1" applyAlignment="1">
      <alignment horizontal="left" vertical="center" indent="2"/>
    </xf>
    <xf numFmtId="171" fontId="9" fillId="9" borderId="191" xfId="9" applyNumberFormat="1" applyFont="1" applyFill="1" applyBorder="1" applyAlignment="1">
      <alignment horizontal="left" vertical="center" indent="2"/>
    </xf>
    <xf numFmtId="169" fontId="6" fillId="0" borderId="171" xfId="4" applyFont="1" applyBorder="1" applyAlignment="1">
      <alignment vertical="center"/>
    </xf>
    <xf numFmtId="171" fontId="9" fillId="0" borderId="91" xfId="9" applyNumberFormat="1" applyFont="1" applyBorder="1" applyAlignment="1">
      <alignment horizontal="left" vertical="center" wrapText="1" indent="3"/>
    </xf>
    <xf numFmtId="169" fontId="9" fillId="0" borderId="173" xfId="9" applyNumberFormat="1" applyFont="1" applyBorder="1" applyAlignment="1">
      <alignment vertical="center"/>
    </xf>
    <xf numFmtId="169" fontId="6" fillId="0" borderId="171" xfId="9" applyNumberFormat="1" applyFont="1" applyBorder="1" applyAlignment="1">
      <alignment vertical="center"/>
    </xf>
    <xf numFmtId="171" fontId="9" fillId="9" borderId="191" xfId="9" applyNumberFormat="1" applyFont="1" applyFill="1" applyBorder="1" applyAlignment="1">
      <alignment horizontal="left" vertical="center" indent="1"/>
    </xf>
    <xf numFmtId="169" fontId="9" fillId="9" borderId="151" xfId="9" applyNumberFormat="1" applyFont="1" applyFill="1" applyBorder="1" applyAlignment="1">
      <alignment vertical="center"/>
    </xf>
    <xf numFmtId="171" fontId="6" fillId="0" borderId="186" xfId="9" applyNumberFormat="1" applyFont="1" applyBorder="1" applyAlignment="1">
      <alignment vertical="center"/>
    </xf>
    <xf numFmtId="171" fontId="6" fillId="0" borderId="174" xfId="9" applyNumberFormat="1" applyFont="1" applyBorder="1" applyAlignment="1">
      <alignment vertical="center"/>
    </xf>
    <xf numFmtId="171" fontId="6" fillId="0" borderId="171" xfId="9" applyNumberFormat="1" applyFont="1" applyBorder="1" applyAlignment="1">
      <alignment vertical="center"/>
    </xf>
    <xf numFmtId="171" fontId="9" fillId="8" borderId="186" xfId="9" applyNumberFormat="1" applyFont="1" applyFill="1" applyBorder="1" applyAlignment="1">
      <alignment vertical="center"/>
    </xf>
    <xf numFmtId="169" fontId="9" fillId="8" borderId="171" xfId="9" applyNumberFormat="1" applyFont="1" applyFill="1" applyBorder="1" applyAlignment="1">
      <alignment vertical="center"/>
    </xf>
    <xf numFmtId="169" fontId="9" fillId="8" borderId="188" xfId="9" applyNumberFormat="1" applyFont="1" applyFill="1" applyBorder="1" applyAlignment="1">
      <alignment vertical="center"/>
    </xf>
    <xf numFmtId="171" fontId="6" fillId="0" borderId="187" xfId="9" applyNumberFormat="1" applyFont="1" applyBorder="1" applyAlignment="1">
      <alignment vertical="center"/>
    </xf>
    <xf numFmtId="171" fontId="9" fillId="8" borderId="191" xfId="9" applyNumberFormat="1" applyFont="1" applyFill="1" applyBorder="1" applyAlignment="1">
      <alignment vertical="center"/>
    </xf>
    <xf numFmtId="169" fontId="9" fillId="8" borderId="151" xfId="9" applyNumberFormat="1" applyFont="1" applyFill="1" applyBorder="1" applyAlignment="1">
      <alignment vertical="center"/>
    </xf>
    <xf numFmtId="171" fontId="9" fillId="9" borderId="192" xfId="9" applyNumberFormat="1" applyFont="1" applyFill="1" applyBorder="1" applyAlignment="1">
      <alignment vertical="center"/>
    </xf>
    <xf numFmtId="171" fontId="9" fillId="9" borderId="151" xfId="9" applyNumberFormat="1" applyFont="1" applyFill="1" applyBorder="1" applyAlignment="1">
      <alignment vertical="center"/>
    </xf>
    <xf numFmtId="171" fontId="9" fillId="9" borderId="191" xfId="9" applyNumberFormat="1" applyFont="1" applyFill="1" applyBorder="1" applyAlignment="1">
      <alignment vertical="center"/>
    </xf>
    <xf numFmtId="171" fontId="12" fillId="0" borderId="186" xfId="9" applyNumberFormat="1" applyFont="1" applyBorder="1" applyAlignment="1">
      <alignment vertical="center"/>
    </xf>
    <xf numFmtId="169" fontId="12" fillId="0" borderId="171" xfId="9" applyNumberFormat="1" applyFont="1" applyBorder="1" applyAlignment="1">
      <alignment vertical="center"/>
    </xf>
    <xf numFmtId="169" fontId="6" fillId="0" borderId="186" xfId="9" applyNumberFormat="1" applyFont="1" applyBorder="1" applyAlignment="1">
      <alignment vertical="center"/>
    </xf>
    <xf numFmtId="171" fontId="11" fillId="8" borderId="186" xfId="9" applyNumberFormat="1" applyFont="1" applyFill="1" applyBorder="1" applyAlignment="1">
      <alignment vertical="center"/>
    </xf>
    <xf numFmtId="169" fontId="11" fillId="8" borderId="171" xfId="9" applyNumberFormat="1" applyFont="1" applyFill="1" applyBorder="1" applyAlignment="1">
      <alignment vertical="center"/>
    </xf>
    <xf numFmtId="171" fontId="9" fillId="8" borderId="188" xfId="9" applyNumberFormat="1" applyFont="1" applyFill="1" applyBorder="1" applyAlignment="1">
      <alignment vertical="center"/>
    </xf>
    <xf numFmtId="171" fontId="11" fillId="9" borderId="186" xfId="9" applyNumberFormat="1" applyFont="1" applyFill="1" applyBorder="1" applyAlignment="1">
      <alignment vertical="center"/>
    </xf>
    <xf numFmtId="171" fontId="9" fillId="9" borderId="187" xfId="9" applyNumberFormat="1" applyFont="1" applyFill="1" applyBorder="1" applyAlignment="1">
      <alignment vertical="center"/>
    </xf>
    <xf numFmtId="171" fontId="9" fillId="9" borderId="186" xfId="9" applyNumberFormat="1" applyFont="1" applyFill="1" applyBorder="1" applyAlignment="1">
      <alignment vertical="center"/>
    </xf>
    <xf numFmtId="171" fontId="11" fillId="9" borderId="191" xfId="9" applyNumberFormat="1" applyFont="1" applyFill="1" applyBorder="1" applyAlignment="1">
      <alignment vertical="center"/>
    </xf>
    <xf numFmtId="169" fontId="11" fillId="9" borderId="151" xfId="9" applyNumberFormat="1" applyFont="1" applyFill="1" applyBorder="1" applyAlignment="1">
      <alignment vertical="center"/>
    </xf>
    <xf numFmtId="171" fontId="11" fillId="9" borderId="186" xfId="9" applyNumberFormat="1" applyFont="1" applyFill="1" applyBorder="1" applyAlignment="1">
      <alignment vertical="center" wrapText="1"/>
    </xf>
    <xf numFmtId="169" fontId="11" fillId="9" borderId="171" xfId="9" applyNumberFormat="1" applyFont="1" applyFill="1" applyBorder="1" applyAlignment="1">
      <alignment vertical="center"/>
    </xf>
    <xf numFmtId="171" fontId="9" fillId="9" borderId="174" xfId="9" applyNumberFormat="1" applyFont="1" applyFill="1" applyBorder="1" applyAlignment="1">
      <alignment vertical="center"/>
    </xf>
    <xf numFmtId="171" fontId="11" fillId="11" borderId="186" xfId="9" applyNumberFormat="1" applyFont="1" applyFill="1" applyBorder="1" applyAlignment="1">
      <alignment vertical="center"/>
    </xf>
    <xf numFmtId="169" fontId="11" fillId="11" borderId="171" xfId="9" applyNumberFormat="1" applyFont="1" applyFill="1" applyBorder="1" applyAlignment="1">
      <alignment vertical="center"/>
    </xf>
    <xf numFmtId="171" fontId="11" fillId="11" borderId="174" xfId="9" applyNumberFormat="1" applyFont="1" applyFill="1" applyBorder="1" applyAlignment="1">
      <alignment vertical="center"/>
    </xf>
    <xf numFmtId="171" fontId="9" fillId="11" borderId="174" xfId="9" applyNumberFormat="1" applyFont="1" applyFill="1" applyBorder="1" applyAlignment="1">
      <alignment vertical="center"/>
    </xf>
    <xf numFmtId="0" fontId="6" fillId="0" borderId="189" xfId="0" applyFont="1" applyBorder="1" applyAlignment="1">
      <alignment horizontal="left" vertical="center" wrapText="1"/>
    </xf>
    <xf numFmtId="171" fontId="6" fillId="0" borderId="169" xfId="4" applyNumberFormat="1" applyFont="1" applyBorder="1" applyAlignment="1">
      <alignment horizontal="right" vertical="center" wrapText="1"/>
    </xf>
    <xf numFmtId="171" fontId="6" fillId="0" borderId="170" xfId="4" applyNumberFormat="1" applyFont="1" applyBorder="1" applyAlignment="1">
      <alignment horizontal="right" vertical="center" wrapText="1"/>
    </xf>
    <xf numFmtId="0" fontId="9" fillId="0" borderId="189" xfId="0" applyFont="1" applyBorder="1" applyAlignment="1">
      <alignment horizontal="left" vertical="center" wrapText="1"/>
    </xf>
    <xf numFmtId="171" fontId="9" fillId="0" borderId="169" xfId="4" applyNumberFormat="1" applyFont="1" applyBorder="1" applyAlignment="1">
      <alignment horizontal="right" vertical="center" wrapText="1"/>
    </xf>
    <xf numFmtId="171" fontId="9" fillId="0" borderId="170" xfId="4" applyNumberFormat="1" applyFont="1" applyBorder="1" applyAlignment="1">
      <alignment horizontal="right" vertical="center" wrapText="1"/>
    </xf>
    <xf numFmtId="0" fontId="9" fillId="8" borderId="189" xfId="0" applyFont="1" applyFill="1" applyBorder="1" applyAlignment="1">
      <alignment horizontal="left" vertical="center" wrapText="1"/>
    </xf>
    <xf numFmtId="171" fontId="9" fillId="8" borderId="169" xfId="4" applyNumberFormat="1" applyFont="1" applyFill="1" applyBorder="1" applyAlignment="1">
      <alignment vertical="center" wrapText="1"/>
    </xf>
    <xf numFmtId="171" fontId="9" fillId="8" borderId="193" xfId="4" applyNumberFormat="1" applyFont="1" applyFill="1" applyBorder="1" applyAlignment="1">
      <alignment vertical="center" wrapText="1"/>
    </xf>
    <xf numFmtId="171" fontId="6" fillId="0" borderId="193" xfId="4" applyNumberFormat="1" applyFont="1" applyBorder="1" applyAlignment="1">
      <alignment horizontal="right" vertical="center" wrapText="1"/>
    </xf>
    <xf numFmtId="171" fontId="9" fillId="0" borderId="169" xfId="4" applyNumberFormat="1" applyFont="1" applyBorder="1" applyAlignment="1">
      <alignment vertical="center" wrapText="1"/>
    </xf>
    <xf numFmtId="171" fontId="9" fillId="0" borderId="193" xfId="4" applyNumberFormat="1" applyFont="1" applyBorder="1" applyAlignment="1">
      <alignment horizontal="right" vertical="center" wrapText="1"/>
    </xf>
    <xf numFmtId="0" fontId="9" fillId="18" borderId="190" xfId="0" applyFont="1" applyFill="1" applyBorder="1" applyAlignment="1">
      <alignment horizontal="left" vertical="center" wrapText="1"/>
    </xf>
    <xf numFmtId="171" fontId="9" fillId="18" borderId="169" xfId="4" applyNumberFormat="1" applyFont="1" applyFill="1" applyBorder="1" applyAlignment="1">
      <alignment vertical="center" wrapText="1"/>
    </xf>
    <xf numFmtId="171" fontId="9" fillId="18" borderId="193" xfId="4" applyNumberFormat="1" applyFont="1" applyFill="1" applyBorder="1" applyAlignment="1">
      <alignment vertical="center" wrapText="1"/>
    </xf>
    <xf numFmtId="0" fontId="9" fillId="0" borderId="189" xfId="0" applyFont="1" applyBorder="1" applyAlignment="1">
      <alignment vertical="center" wrapText="1"/>
    </xf>
    <xf numFmtId="0" fontId="9" fillId="8" borderId="190" xfId="0" applyFont="1" applyFill="1" applyBorder="1" applyAlignment="1">
      <alignment horizontal="left" vertical="center" wrapText="1"/>
    </xf>
    <xf numFmtId="171" fontId="9" fillId="8" borderId="95" xfId="4" applyNumberFormat="1" applyFont="1" applyFill="1" applyBorder="1" applyAlignment="1">
      <alignment vertical="center" wrapText="1"/>
    </xf>
    <xf numFmtId="171" fontId="9" fillId="8" borderId="194" xfId="4" applyNumberFormat="1" applyFont="1" applyFill="1" applyBorder="1" applyAlignment="1">
      <alignment vertical="center" wrapText="1"/>
    </xf>
    <xf numFmtId="175" fontId="11" fillId="14" borderId="172" xfId="33" applyNumberFormat="1" applyFont="1" applyFill="1" applyBorder="1" applyAlignment="1">
      <alignment horizontal="left" vertical="center" wrapText="1"/>
    </xf>
    <xf numFmtId="0" fontId="11" fillId="9" borderId="172" xfId="33" applyFont="1" applyFill="1" applyBorder="1" applyAlignment="1">
      <alignment horizontal="center" vertical="center" wrapText="1"/>
    </xf>
    <xf numFmtId="175" fontId="11" fillId="14" borderId="172" xfId="33" applyNumberFormat="1" applyFont="1" applyFill="1" applyBorder="1" applyAlignment="1">
      <alignment horizontal="center" vertical="center" wrapText="1"/>
    </xf>
    <xf numFmtId="0" fontId="12" fillId="0" borderId="172" xfId="33" applyFont="1" applyBorder="1" applyAlignment="1">
      <alignment horizontal="justify" vertical="center" wrapText="1"/>
    </xf>
    <xf numFmtId="169" fontId="12" fillId="0" borderId="172" xfId="18" applyFont="1" applyFill="1" applyBorder="1" applyAlignment="1">
      <alignment horizontal="right" vertical="center" wrapText="1"/>
    </xf>
    <xf numFmtId="169" fontId="12" fillId="0" borderId="172" xfId="34" applyFont="1" applyFill="1" applyBorder="1" applyAlignment="1">
      <alignment horizontal="right" vertical="center" wrapText="1"/>
    </xf>
    <xf numFmtId="0" fontId="24" fillId="14" borderId="171" xfId="33" applyFont="1" applyFill="1" applyBorder="1" applyAlignment="1">
      <alignment horizontal="left" vertical="center" indent="1"/>
    </xf>
    <xf numFmtId="0" fontId="24" fillId="14" borderId="171" xfId="33" applyFont="1" applyFill="1" applyBorder="1" applyAlignment="1">
      <alignment horizontal="center" vertical="center" wrapText="1"/>
    </xf>
    <xf numFmtId="0" fontId="12" fillId="0" borderId="173" xfId="33" applyFont="1" applyBorder="1" applyAlignment="1">
      <alignment vertical="center"/>
    </xf>
    <xf numFmtId="179" fontId="12" fillId="0" borderId="173" xfId="33" applyNumberFormat="1" applyFont="1" applyBorder="1" applyAlignment="1">
      <alignment horizontal="center" vertical="center"/>
    </xf>
    <xf numFmtId="10" fontId="23" fillId="0" borderId="173" xfId="0" applyNumberFormat="1" applyFont="1" applyBorder="1" applyAlignment="1">
      <alignment horizontal="center" vertical="center"/>
    </xf>
    <xf numFmtId="0" fontId="44" fillId="0" borderId="195" xfId="46" applyFont="1" applyBorder="1" applyAlignment="1" applyProtection="1">
      <alignment horizontal="center" vertical="center"/>
      <protection locked="0"/>
    </xf>
    <xf numFmtId="0" fontId="0" fillId="0" borderId="196" xfId="0" applyBorder="1"/>
    <xf numFmtId="0" fontId="48" fillId="0" borderId="61" xfId="45" applyFont="1" applyBorder="1" applyProtection="1">
      <protection locked="0"/>
    </xf>
    <xf numFmtId="0" fontId="47" fillId="0" borderId="61" xfId="45" applyFont="1" applyBorder="1" applyAlignment="1" applyProtection="1">
      <alignment horizontal="center" vertical="center"/>
      <protection locked="0"/>
    </xf>
    <xf numFmtId="0" fontId="47" fillId="0" borderId="61" xfId="45" applyFont="1" applyBorder="1" applyAlignment="1" applyProtection="1">
      <alignment horizontal="right" vertical="center"/>
      <protection locked="0"/>
    </xf>
    <xf numFmtId="3" fontId="48" fillId="0" borderId="197" xfId="45" applyNumberFormat="1" applyFont="1" applyBorder="1" applyAlignment="1">
      <alignment horizontal="right" vertical="center"/>
    </xf>
    <xf numFmtId="0" fontId="48" fillId="20" borderId="61" xfId="45" applyFont="1" applyFill="1" applyBorder="1" applyProtection="1">
      <protection locked="0"/>
    </xf>
    <xf numFmtId="0" fontId="47" fillId="20" borderId="61" xfId="45" applyFont="1" applyFill="1" applyBorder="1" applyAlignment="1" applyProtection="1">
      <alignment horizontal="center" vertical="center"/>
      <protection locked="0"/>
    </xf>
    <xf numFmtId="0" fontId="47" fillId="20" borderId="61" xfId="45" applyFont="1" applyFill="1" applyBorder="1" applyAlignment="1" applyProtection="1">
      <alignment horizontal="right" vertical="center"/>
      <protection locked="0"/>
    </xf>
    <xf numFmtId="0" fontId="47" fillId="0" borderId="75" xfId="45" applyFont="1" applyBorder="1" applyAlignment="1" applyProtection="1">
      <alignment vertical="center"/>
      <protection locked="0"/>
    </xf>
    <xf numFmtId="0" fontId="47" fillId="0" borderId="76" xfId="45" applyFont="1" applyBorder="1" applyAlignment="1" applyProtection="1">
      <alignment horizontal="center" vertical="center"/>
      <protection locked="0"/>
    </xf>
    <xf numFmtId="0" fontId="47" fillId="0" borderId="76" xfId="45" applyFont="1" applyBorder="1" applyAlignment="1" applyProtection="1">
      <alignment horizontal="left" vertical="center"/>
      <protection locked="0"/>
    </xf>
    <xf numFmtId="171" fontId="47" fillId="0" borderId="78" xfId="45" applyNumberFormat="1" applyFont="1" applyBorder="1" applyAlignment="1" applyProtection="1">
      <alignment horizontal="right" vertical="center"/>
      <protection locked="0"/>
    </xf>
    <xf numFmtId="171" fontId="47" fillId="15" borderId="77" xfId="45" applyNumberFormat="1" applyFont="1" applyFill="1" applyBorder="1" applyAlignment="1" applyProtection="1">
      <alignment horizontal="right" vertical="center"/>
      <protection locked="0"/>
    </xf>
    <xf numFmtId="174" fontId="13" fillId="0" borderId="0" xfId="40" applyNumberFormat="1" applyFont="1" applyFill="1"/>
    <xf numFmtId="207" fontId="2" fillId="0" borderId="0" xfId="44" applyNumberFormat="1"/>
    <xf numFmtId="207" fontId="38" fillId="0" borderId="72" xfId="45" applyNumberFormat="1" applyBorder="1" applyProtection="1">
      <protection locked="0"/>
    </xf>
    <xf numFmtId="207" fontId="46" fillId="19" borderId="74" xfId="45" applyNumberFormat="1" applyFont="1" applyFill="1" applyBorder="1" applyAlignment="1" applyProtection="1">
      <alignment horizontal="center" vertical="center" wrapText="1"/>
      <protection locked="0"/>
    </xf>
    <xf numFmtId="207" fontId="47" fillId="0" borderId="78" xfId="45" applyNumberFormat="1" applyFont="1" applyBorder="1" applyAlignment="1" applyProtection="1">
      <alignment horizontal="right" vertical="center"/>
      <protection locked="0"/>
    </xf>
    <xf numFmtId="207" fontId="47" fillId="0" borderId="76" xfId="45" applyNumberFormat="1" applyFont="1" applyBorder="1" applyAlignment="1" applyProtection="1">
      <alignment horizontal="right" vertical="center"/>
      <protection locked="0"/>
    </xf>
    <xf numFmtId="207" fontId="48" fillId="0" borderId="176" xfId="45" applyNumberFormat="1" applyFont="1" applyBorder="1" applyAlignment="1">
      <alignment horizontal="right" vertical="center"/>
    </xf>
    <xf numFmtId="207" fontId="47" fillId="0" borderId="78" xfId="45" applyNumberFormat="1" applyFont="1" applyBorder="1" applyAlignment="1" applyProtection="1">
      <alignment horizontal="left" vertical="center"/>
      <protection locked="0"/>
    </xf>
    <xf numFmtId="207" fontId="47" fillId="15" borderId="78" xfId="45" applyNumberFormat="1" applyFont="1" applyFill="1" applyBorder="1" applyAlignment="1" applyProtection="1">
      <alignment horizontal="right" vertical="center"/>
      <protection locked="0"/>
    </xf>
    <xf numFmtId="207" fontId="48" fillId="0" borderId="82" xfId="45" applyNumberFormat="1" applyFont="1" applyBorder="1" applyAlignment="1">
      <alignment horizontal="right" vertical="center"/>
    </xf>
    <xf numFmtId="207" fontId="38" fillId="0" borderId="83" xfId="45" applyNumberFormat="1" applyBorder="1" applyProtection="1">
      <protection locked="0"/>
    </xf>
    <xf numFmtId="207" fontId="38" fillId="0" borderId="0" xfId="45" applyNumberFormat="1" applyProtection="1">
      <protection locked="0"/>
    </xf>
    <xf numFmtId="207" fontId="0" fillId="0" borderId="0" xfId="0" applyNumberFormat="1"/>
    <xf numFmtId="207" fontId="48" fillId="0" borderId="24" xfId="45" applyNumberFormat="1" applyFont="1" applyBorder="1" applyAlignment="1" applyProtection="1">
      <alignment horizontal="left" vertical="center"/>
      <protection locked="0"/>
    </xf>
    <xf numFmtId="207" fontId="48" fillId="0" borderId="79" xfId="45" applyNumberFormat="1" applyFont="1" applyBorder="1" applyAlignment="1" applyProtection="1">
      <alignment horizontal="left" vertical="center"/>
      <protection locked="0"/>
    </xf>
    <xf numFmtId="171" fontId="12" fillId="0" borderId="13" xfId="26" applyNumberFormat="1" applyFont="1" applyBorder="1" applyAlignment="1">
      <alignment horizontal="right" vertical="center"/>
    </xf>
    <xf numFmtId="171" fontId="12" fillId="0" borderId="44" xfId="10" applyNumberFormat="1" applyFont="1" applyFill="1" applyBorder="1" applyAlignment="1">
      <alignment horizontal="right" vertical="center" wrapText="1"/>
    </xf>
    <xf numFmtId="0" fontId="13" fillId="15" borderId="0" xfId="0" applyFont="1" applyFill="1"/>
    <xf numFmtId="171" fontId="11" fillId="9" borderId="168" xfId="9" applyNumberFormat="1" applyFont="1" applyFill="1" applyBorder="1" applyAlignment="1">
      <alignment vertical="center"/>
    </xf>
    <xf numFmtId="171" fontId="11" fillId="12" borderId="175" xfId="9" applyNumberFormat="1" applyFont="1" applyFill="1" applyBorder="1" applyAlignment="1">
      <alignment vertical="center"/>
    </xf>
    <xf numFmtId="171" fontId="11" fillId="12" borderId="168" xfId="9" applyNumberFormat="1" applyFont="1" applyFill="1" applyBorder="1" applyAlignment="1">
      <alignment vertical="center"/>
    </xf>
    <xf numFmtId="171" fontId="11" fillId="0" borderId="175" xfId="12" applyNumberFormat="1" applyFont="1" applyBorder="1" applyAlignment="1">
      <alignment vertical="center"/>
    </xf>
    <xf numFmtId="171" fontId="11" fillId="0" borderId="168" xfId="12" applyNumberFormat="1" applyFont="1" applyBorder="1" applyAlignment="1">
      <alignment vertical="center"/>
    </xf>
    <xf numFmtId="169" fontId="12" fillId="0" borderId="0" xfId="18" applyFont="1" applyAlignment="1">
      <alignment vertical="center"/>
    </xf>
    <xf numFmtId="9" fontId="35" fillId="0" borderId="0" xfId="9" applyNumberFormat="1" applyFont="1" applyAlignment="1">
      <alignment vertical="center"/>
    </xf>
    <xf numFmtId="9" fontId="35" fillId="0" borderId="0" xfId="1" applyFont="1" applyAlignment="1">
      <alignment vertical="center"/>
    </xf>
    <xf numFmtId="169" fontId="18" fillId="0" borderId="0" xfId="18" applyFont="1" applyAlignment="1">
      <alignment vertical="center"/>
    </xf>
    <xf numFmtId="169" fontId="13" fillId="0" borderId="0" xfId="18" applyFont="1" applyFill="1"/>
    <xf numFmtId="0" fontId="13" fillId="0" borderId="4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11" borderId="30" xfId="30" applyFont="1" applyFill="1" applyBorder="1" applyAlignment="1">
      <alignment vertical="center" wrapText="1"/>
    </xf>
    <xf numFmtId="0" fontId="11" fillId="11" borderId="28" xfId="30" applyFont="1" applyFill="1" applyBorder="1" applyAlignment="1">
      <alignment vertical="center" wrapText="1"/>
    </xf>
    <xf numFmtId="169" fontId="15" fillId="16" borderId="0" xfId="18" applyFont="1" applyFill="1" applyAlignment="1">
      <alignment horizontal="right" vertical="top" wrapText="1"/>
    </xf>
    <xf numFmtId="0" fontId="11" fillId="8" borderId="210" xfId="0" applyFont="1" applyFill="1" applyBorder="1" applyAlignment="1">
      <alignment horizontal="center" vertical="center" wrapText="1"/>
    </xf>
    <xf numFmtId="0" fontId="11" fillId="8" borderId="211" xfId="0" applyFont="1" applyFill="1" applyBorder="1" applyAlignment="1">
      <alignment horizontal="center" vertical="center" wrapText="1"/>
    </xf>
    <xf numFmtId="0" fontId="11" fillId="8" borderId="212" xfId="0" applyFont="1" applyFill="1" applyBorder="1" applyAlignment="1">
      <alignment horizontal="center" vertical="center"/>
    </xf>
    <xf numFmtId="0" fontId="11" fillId="8" borderId="213" xfId="0" applyFont="1" applyFill="1" applyBorder="1" applyAlignment="1">
      <alignment horizontal="center" vertical="center"/>
    </xf>
    <xf numFmtId="169" fontId="53" fillId="0" borderId="214" xfId="4" applyFont="1" applyBorder="1" applyAlignment="1">
      <alignment horizontal="right" vertical="center"/>
    </xf>
    <xf numFmtId="169" fontId="13" fillId="0" borderId="215" xfId="4" applyFont="1" applyBorder="1" applyAlignment="1">
      <alignment horizontal="right" vertical="center"/>
    </xf>
    <xf numFmtId="169" fontId="11" fillId="8" borderId="216" xfId="4" applyFont="1" applyFill="1" applyBorder="1" applyAlignment="1">
      <alignment horizontal="right" vertical="center"/>
    </xf>
    <xf numFmtId="169" fontId="11" fillId="8" borderId="217" xfId="4" applyFont="1" applyFill="1" applyBorder="1" applyAlignment="1">
      <alignment horizontal="right" vertical="center"/>
    </xf>
    <xf numFmtId="169" fontId="11" fillId="8" borderId="218" xfId="4" applyFont="1" applyFill="1" applyBorder="1" applyAlignment="1">
      <alignment horizontal="right" vertical="center"/>
    </xf>
    <xf numFmtId="171" fontId="12" fillId="0" borderId="161" xfId="9" applyNumberFormat="1" applyFont="1" applyBorder="1" applyAlignment="1">
      <alignment vertical="center"/>
    </xf>
    <xf numFmtId="171" fontId="11" fillId="0" borderId="157" xfId="9" applyNumberFormat="1" applyFont="1" applyBorder="1" applyAlignment="1">
      <alignment vertical="center" wrapText="1"/>
    </xf>
    <xf numFmtId="171" fontId="12" fillId="15" borderId="93" xfId="0" applyNumberFormat="1" applyFont="1" applyFill="1" applyBorder="1" applyAlignment="1">
      <alignment horizontal="right" vertical="center" wrapText="1"/>
    </xf>
    <xf numFmtId="171" fontId="12" fillId="0" borderId="5" xfId="10" applyNumberFormat="1" applyFont="1" applyFill="1" applyBorder="1" applyAlignment="1">
      <alignment vertical="center"/>
    </xf>
    <xf numFmtId="171" fontId="12" fillId="0" borderId="23" xfId="10" applyNumberFormat="1" applyFont="1" applyFill="1" applyBorder="1" applyAlignment="1">
      <alignment vertical="center"/>
    </xf>
    <xf numFmtId="203" fontId="12" fillId="0" borderId="0" xfId="40" applyNumberFormat="1" applyFont="1" applyFill="1" applyAlignment="1">
      <alignment vertical="center"/>
    </xf>
    <xf numFmtId="169" fontId="11" fillId="0" borderId="0" xfId="10" applyFont="1" applyFill="1"/>
    <xf numFmtId="171" fontId="13" fillId="0" borderId="13" xfId="4" applyNumberFormat="1" applyFont="1" applyFill="1" applyBorder="1" applyAlignment="1">
      <alignment vertical="center"/>
    </xf>
    <xf numFmtId="3" fontId="15" fillId="0" borderId="33" xfId="14" applyNumberFormat="1" applyFont="1" applyBorder="1" applyAlignment="1">
      <alignment horizontal="right" vertical="center" wrapText="1"/>
    </xf>
    <xf numFmtId="174" fontId="12" fillId="0" borderId="8" xfId="40" applyNumberFormat="1" applyFont="1" applyFill="1" applyBorder="1" applyAlignment="1">
      <alignment horizontal="right" vertical="center" wrapText="1"/>
    </xf>
    <xf numFmtId="171" fontId="12" fillId="0" borderId="33" xfId="9" applyNumberFormat="1" applyFont="1" applyBorder="1" applyAlignment="1">
      <alignment vertical="center"/>
    </xf>
    <xf numFmtId="171" fontId="12" fillId="0" borderId="163" xfId="2058" applyNumberFormat="1" applyFont="1" applyBorder="1">
      <alignment horizontal="right" vertical="center"/>
    </xf>
    <xf numFmtId="171" fontId="12" fillId="0" borderId="162" xfId="0" applyNumberFormat="1" applyFont="1" applyBorder="1" applyAlignment="1">
      <alignment horizontal="right" vertical="center" wrapText="1"/>
    </xf>
    <xf numFmtId="171" fontId="12" fillId="0" borderId="0" xfId="14" applyNumberFormat="1" applyFont="1" applyAlignment="1">
      <alignment horizontal="right"/>
    </xf>
    <xf numFmtId="169" fontId="12" fillId="0" borderId="50" xfId="18" applyFont="1" applyFill="1" applyBorder="1" applyAlignment="1">
      <alignment horizontal="right" vertical="center" wrapText="1"/>
    </xf>
    <xf numFmtId="0" fontId="30" fillId="0" borderId="0" xfId="0" quotePrefix="1" applyFont="1"/>
    <xf numFmtId="169" fontId="13" fillId="15" borderId="47" xfId="34" applyFont="1" applyFill="1" applyBorder="1" applyAlignment="1">
      <alignment horizontal="right" vertical="center"/>
    </xf>
    <xf numFmtId="169" fontId="13" fillId="15" borderId="13" xfId="34" applyFont="1" applyFill="1" applyBorder="1" applyAlignment="1">
      <alignment horizontal="right" vertical="center"/>
    </xf>
    <xf numFmtId="169" fontId="13" fillId="0" borderId="47" xfId="34" applyFont="1" applyFill="1" applyBorder="1" applyAlignment="1">
      <alignment horizontal="right" vertical="center"/>
    </xf>
    <xf numFmtId="178" fontId="13" fillId="0" borderId="44" xfId="0" applyNumberFormat="1" applyFont="1" applyBorder="1" applyAlignment="1">
      <alignment horizontal="center" vertical="center"/>
    </xf>
    <xf numFmtId="178" fontId="13" fillId="0" borderId="47" xfId="0" applyNumberFormat="1" applyFont="1" applyBorder="1" applyAlignment="1">
      <alignment horizontal="center" vertical="center"/>
    </xf>
    <xf numFmtId="178" fontId="124" fillId="0" borderId="47" xfId="0" applyNumberFormat="1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center" vertical="center"/>
    </xf>
    <xf numFmtId="171" fontId="28" fillId="0" borderId="173" xfId="17" applyNumberFormat="1" applyFont="1" applyBorder="1" applyAlignment="1">
      <alignment horizontal="right" vertical="center"/>
    </xf>
    <xf numFmtId="0" fontId="11" fillId="8" borderId="13" xfId="0" applyFont="1" applyFill="1" applyBorder="1" applyAlignment="1">
      <alignment horizontal="center" vertical="center" wrapText="1"/>
    </xf>
    <xf numFmtId="0" fontId="33" fillId="8" borderId="35" xfId="0" applyFont="1" applyFill="1" applyBorder="1" applyAlignment="1">
      <alignment horizontal="left"/>
    </xf>
    <xf numFmtId="3" fontId="13" fillId="0" borderId="44" xfId="0" applyNumberFormat="1" applyFont="1" applyBorder="1"/>
    <xf numFmtId="171" fontId="14" fillId="0" borderId="44" xfId="0" applyNumberFormat="1" applyFont="1" applyBorder="1" applyAlignment="1">
      <alignment vertical="center"/>
    </xf>
    <xf numFmtId="2" fontId="13" fillId="0" borderId="44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/>
    </xf>
    <xf numFmtId="3" fontId="13" fillId="0" borderId="47" xfId="0" applyNumberFormat="1" applyFont="1" applyBorder="1" applyAlignment="1">
      <alignment vertical="center"/>
    </xf>
    <xf numFmtId="171" fontId="14" fillId="0" borderId="47" xfId="0" applyNumberFormat="1" applyFont="1" applyBorder="1" applyAlignment="1">
      <alignment vertical="center"/>
    </xf>
    <xf numFmtId="2" fontId="13" fillId="0" borderId="47" xfId="0" applyNumberFormat="1" applyFont="1" applyBorder="1" applyAlignment="1">
      <alignment horizontal="center" vertical="center"/>
    </xf>
    <xf numFmtId="3" fontId="13" fillId="0" borderId="13" xfId="0" applyNumberFormat="1" applyFont="1" applyBorder="1"/>
    <xf numFmtId="2" fontId="13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/>
    </xf>
    <xf numFmtId="169" fontId="11" fillId="8" borderId="15" xfId="4" applyFont="1" applyFill="1" applyBorder="1" applyAlignment="1">
      <alignment horizontal="left" vertical="center"/>
    </xf>
    <xf numFmtId="171" fontId="11" fillId="8" borderId="15" xfId="4" applyNumberFormat="1" applyFont="1" applyFill="1" applyBorder="1" applyAlignment="1">
      <alignment horizontal="right" vertical="center"/>
    </xf>
    <xf numFmtId="0" fontId="11" fillId="8" borderId="39" xfId="0" applyFont="1" applyFill="1" applyBorder="1" applyAlignment="1">
      <alignment horizontal="center" vertical="center"/>
    </xf>
    <xf numFmtId="0" fontId="13" fillId="16" borderId="145" xfId="0" applyFont="1" applyFill="1" applyBorder="1" applyAlignment="1">
      <alignment horizontal="center" vertical="center"/>
    </xf>
    <xf numFmtId="0" fontId="13" fillId="16" borderId="123" xfId="0" applyFont="1" applyFill="1" applyBorder="1" applyAlignment="1">
      <alignment vertical="center"/>
    </xf>
    <xf numFmtId="0" fontId="13" fillId="16" borderId="123" xfId="0" applyFont="1" applyFill="1" applyBorder="1" applyAlignment="1">
      <alignment horizontal="center" vertical="center"/>
    </xf>
    <xf numFmtId="171" fontId="13" fillId="16" borderId="123" xfId="0" applyNumberFormat="1" applyFont="1" applyFill="1" applyBorder="1" applyAlignment="1">
      <alignment vertical="center"/>
    </xf>
    <xf numFmtId="171" fontId="14" fillId="16" borderId="123" xfId="0" applyNumberFormat="1" applyFont="1" applyFill="1" applyBorder="1" applyAlignment="1">
      <alignment horizontal="right" vertical="center"/>
    </xf>
    <xf numFmtId="2" fontId="13" fillId="16" borderId="123" xfId="0" applyNumberFormat="1" applyFont="1" applyFill="1" applyBorder="1" applyAlignment="1">
      <alignment horizontal="center" vertical="center"/>
    </xf>
    <xf numFmtId="2" fontId="13" fillId="16" borderId="146" xfId="0" applyNumberFormat="1" applyFont="1" applyFill="1" applyBorder="1" applyAlignment="1">
      <alignment horizontal="center" vertical="center"/>
    </xf>
    <xf numFmtId="0" fontId="13" fillId="16" borderId="147" xfId="0" applyFont="1" applyFill="1" applyBorder="1" applyAlignment="1">
      <alignment horizontal="center" vertical="center"/>
    </xf>
    <xf numFmtId="0" fontId="13" fillId="16" borderId="70" xfId="0" applyFont="1" applyFill="1" applyBorder="1" applyAlignment="1">
      <alignment vertical="center"/>
    </xf>
    <xf numFmtId="0" fontId="13" fillId="16" borderId="70" xfId="0" applyFont="1" applyFill="1" applyBorder="1" applyAlignment="1">
      <alignment horizontal="center" vertical="center"/>
    </xf>
    <xf numFmtId="171" fontId="13" fillId="16" borderId="70" xfId="0" applyNumberFormat="1" applyFont="1" applyFill="1" applyBorder="1" applyAlignment="1">
      <alignment vertical="center"/>
    </xf>
    <xf numFmtId="171" fontId="14" fillId="16" borderId="70" xfId="0" applyNumberFormat="1" applyFont="1" applyFill="1" applyBorder="1" applyAlignment="1">
      <alignment horizontal="right" vertical="center"/>
    </xf>
    <xf numFmtId="2" fontId="13" fillId="16" borderId="70" xfId="0" applyNumberFormat="1" applyFont="1" applyFill="1" applyBorder="1" applyAlignment="1">
      <alignment horizontal="center" vertical="center"/>
    </xf>
    <xf numFmtId="2" fontId="13" fillId="16" borderId="148" xfId="0" applyNumberFormat="1" applyFont="1" applyFill="1" applyBorder="1" applyAlignment="1">
      <alignment horizontal="center" vertical="center"/>
    </xf>
    <xf numFmtId="171" fontId="13" fillId="0" borderId="70" xfId="0" applyNumberFormat="1" applyFont="1" applyBorder="1" applyAlignment="1">
      <alignment vertical="center"/>
    </xf>
    <xf numFmtId="171" fontId="13" fillId="16" borderId="70" xfId="0" applyNumberFormat="1" applyFont="1" applyFill="1" applyBorder="1" applyAlignment="1">
      <alignment horizontal="right" vertical="center"/>
    </xf>
    <xf numFmtId="0" fontId="13" fillId="16" borderId="147" xfId="0" applyFont="1" applyFill="1" applyBorder="1" applyAlignment="1">
      <alignment horizontal="center"/>
    </xf>
    <xf numFmtId="0" fontId="13" fillId="16" borderId="70" xfId="0" applyFont="1" applyFill="1" applyBorder="1"/>
    <xf numFmtId="0" fontId="13" fillId="16" borderId="70" xfId="0" applyFont="1" applyFill="1" applyBorder="1" applyAlignment="1">
      <alignment horizontal="center"/>
    </xf>
    <xf numFmtId="171" fontId="13" fillId="16" borderId="70" xfId="0" applyNumberFormat="1" applyFont="1" applyFill="1" applyBorder="1"/>
    <xf numFmtId="2" fontId="13" fillId="16" borderId="70" xfId="0" applyNumberFormat="1" applyFont="1" applyFill="1" applyBorder="1" applyAlignment="1">
      <alignment horizontal="center"/>
    </xf>
    <xf numFmtId="2" fontId="13" fillId="16" borderId="148" xfId="0" applyNumberFormat="1" applyFont="1" applyFill="1" applyBorder="1" applyAlignment="1">
      <alignment horizontal="center"/>
    </xf>
    <xf numFmtId="0" fontId="13" fillId="16" borderId="148" xfId="0" applyFont="1" applyFill="1" applyBorder="1" applyAlignment="1">
      <alignment horizontal="center"/>
    </xf>
    <xf numFmtId="169" fontId="11" fillId="8" borderId="35" xfId="4" applyFont="1" applyFill="1" applyBorder="1" applyAlignment="1">
      <alignment horizontal="left" vertical="center"/>
    </xf>
    <xf numFmtId="171" fontId="13" fillId="16" borderId="123" xfId="0" applyNumberFormat="1" applyFont="1" applyFill="1" applyBorder="1" applyAlignment="1">
      <alignment horizontal="right" vertical="center"/>
    </xf>
    <xf numFmtId="169" fontId="13" fillId="0" borderId="13" xfId="34" applyFont="1" applyFill="1" applyBorder="1" applyAlignment="1">
      <alignment horizontal="right" vertical="center"/>
    </xf>
    <xf numFmtId="171" fontId="11" fillId="8" borderId="15" xfId="26" applyNumberFormat="1" applyFont="1" applyFill="1" applyBorder="1" applyAlignment="1">
      <alignment horizontal="center" vertical="center" wrapText="1"/>
    </xf>
    <xf numFmtId="17" fontId="27" fillId="8" borderId="5" xfId="26" applyNumberFormat="1" applyFont="1" applyFill="1" applyBorder="1" applyAlignment="1">
      <alignment horizontal="center" vertical="center" wrapText="1"/>
    </xf>
    <xf numFmtId="3" fontId="12" fillId="0" borderId="33" xfId="14" applyNumberFormat="1" applyFont="1" applyBorder="1" applyAlignment="1">
      <alignment horizontal="right" vertical="center" wrapText="1"/>
    </xf>
    <xf numFmtId="175" fontId="27" fillId="8" borderId="224" xfId="26" applyNumberFormat="1" applyFont="1" applyFill="1" applyBorder="1" applyAlignment="1">
      <alignment horizontal="center" vertical="center" wrapText="1"/>
    </xf>
    <xf numFmtId="3" fontId="28" fillId="0" borderId="224" xfId="26" applyNumberFormat="1" applyFont="1" applyBorder="1" applyAlignment="1">
      <alignment horizontal="center" vertical="center"/>
    </xf>
    <xf numFmtId="3" fontId="28" fillId="0" borderId="224" xfId="4" applyNumberFormat="1" applyFont="1" applyBorder="1" applyAlignment="1">
      <alignment horizontal="right" vertical="center"/>
    </xf>
    <xf numFmtId="10" fontId="28" fillId="16" borderId="224" xfId="26" applyNumberFormat="1" applyFont="1" applyFill="1" applyBorder="1" applyAlignment="1">
      <alignment horizontal="center" vertical="center"/>
    </xf>
    <xf numFmtId="10" fontId="28" fillId="12" borderId="224" xfId="26" applyNumberFormat="1" applyFont="1" applyFill="1" applyBorder="1" applyAlignment="1">
      <alignment horizontal="center" vertical="center"/>
    </xf>
    <xf numFmtId="0" fontId="28" fillId="0" borderId="224" xfId="26" applyFont="1" applyBorder="1" applyAlignment="1">
      <alignment vertical="center" wrapText="1"/>
    </xf>
    <xf numFmtId="0" fontId="28" fillId="0" borderId="224" xfId="26" applyFont="1" applyBorder="1" applyAlignment="1">
      <alignment horizontal="center" vertical="center" wrapText="1"/>
    </xf>
    <xf numFmtId="3" fontId="28" fillId="0" borderId="224" xfId="26" applyNumberFormat="1" applyFont="1" applyBorder="1" applyAlignment="1">
      <alignment horizontal="center" vertical="center" wrapText="1"/>
    </xf>
    <xf numFmtId="3" fontId="29" fillId="0" borderId="224" xfId="26" applyNumberFormat="1" applyFont="1" applyBorder="1" applyAlignment="1">
      <alignment horizontal="center" vertical="center"/>
    </xf>
    <xf numFmtId="169" fontId="29" fillId="0" borderId="224" xfId="4" applyFont="1" applyBorder="1" applyAlignment="1">
      <alignment horizontal="right" vertical="center"/>
    </xf>
    <xf numFmtId="169" fontId="27" fillId="9" borderId="225" xfId="4" applyFont="1" applyFill="1" applyBorder="1" applyAlignment="1">
      <alignment vertical="center" wrapText="1"/>
    </xf>
    <xf numFmtId="10" fontId="29" fillId="12" borderId="224" xfId="26" applyNumberFormat="1" applyFont="1" applyFill="1" applyBorder="1" applyAlignment="1">
      <alignment horizontal="center" vertical="center"/>
    </xf>
    <xf numFmtId="0" fontId="29" fillId="0" borderId="224" xfId="26" applyFont="1" applyBorder="1" applyAlignment="1">
      <alignment vertical="center" wrapText="1"/>
    </xf>
    <xf numFmtId="0" fontId="29" fillId="0" borderId="224" xfId="26" applyFont="1" applyBorder="1" applyAlignment="1">
      <alignment horizontal="center" vertical="center" wrapText="1"/>
    </xf>
    <xf numFmtId="3" fontId="29" fillId="0" borderId="224" xfId="26" applyNumberFormat="1" applyFont="1" applyBorder="1" applyAlignment="1">
      <alignment horizontal="center" vertical="center" wrapText="1"/>
    </xf>
    <xf numFmtId="0" fontId="27" fillId="9" borderId="198" xfId="26" applyFont="1" applyFill="1" applyBorder="1" applyAlignment="1">
      <alignment horizontal="center" vertical="center" wrapText="1"/>
    </xf>
    <xf numFmtId="0" fontId="27" fillId="9" borderId="198" xfId="26" applyFont="1" applyFill="1" applyBorder="1" applyAlignment="1">
      <alignment vertical="center" wrapText="1"/>
    </xf>
    <xf numFmtId="169" fontId="27" fillId="9" borderId="198" xfId="4" applyFont="1" applyFill="1" applyBorder="1" applyAlignment="1">
      <alignment vertical="center" wrapText="1"/>
    </xf>
    <xf numFmtId="3" fontId="27" fillId="9" borderId="198" xfId="26" applyNumberFormat="1" applyFont="1" applyFill="1" applyBorder="1" applyAlignment="1">
      <alignment vertical="center" wrapText="1"/>
    </xf>
    <xf numFmtId="3" fontId="27" fillId="9" borderId="198" xfId="26" applyNumberFormat="1" applyFont="1" applyFill="1" applyBorder="1" applyAlignment="1">
      <alignment horizontal="right" vertical="center" wrapText="1"/>
    </xf>
    <xf numFmtId="3" fontId="11" fillId="0" borderId="33" xfId="14" applyNumberFormat="1" applyFont="1" applyBorder="1" applyAlignment="1">
      <alignment horizontal="right" vertical="center" wrapText="1"/>
    </xf>
    <xf numFmtId="171" fontId="132" fillId="0" borderId="142" xfId="4" applyNumberFormat="1" applyFont="1" applyBorder="1"/>
    <xf numFmtId="169" fontId="132" fillId="0" borderId="142" xfId="4" applyFont="1" applyBorder="1"/>
    <xf numFmtId="0" fontId="53" fillId="0" borderId="0" xfId="0" applyFont="1"/>
    <xf numFmtId="169" fontId="53" fillId="0" borderId="0" xfId="0" applyNumberFormat="1" applyFont="1"/>
    <xf numFmtId="0" fontId="53" fillId="0" borderId="0" xfId="0" applyFont="1" applyAlignment="1">
      <alignment vertical="center"/>
    </xf>
    <xf numFmtId="169" fontId="12" fillId="0" borderId="47" xfId="10" applyFont="1" applyFill="1" applyBorder="1"/>
    <xf numFmtId="0" fontId="11" fillId="8" borderId="8" xfId="14" applyFont="1" applyFill="1" applyBorder="1" applyAlignment="1">
      <alignment horizontal="center" vertical="center"/>
    </xf>
    <xf numFmtId="14" fontId="11" fillId="9" borderId="219" xfId="9" applyNumberFormat="1" applyFont="1" applyFill="1" applyBorder="1" applyAlignment="1">
      <alignment horizontal="center" vertical="center"/>
    </xf>
    <xf numFmtId="0" fontId="12" fillId="0" borderId="219" xfId="14" applyFont="1" applyBorder="1" applyAlignment="1">
      <alignment horizontal="left" vertical="center" wrapText="1"/>
    </xf>
    <xf numFmtId="0" fontId="12" fillId="0" borderId="219" xfId="14" applyFont="1" applyBorder="1" applyAlignment="1">
      <alignment horizontal="center" vertical="center" wrapText="1"/>
    </xf>
    <xf numFmtId="3" fontId="12" fillId="0" borderId="219" xfId="14" applyNumberFormat="1" applyFont="1" applyBorder="1" applyAlignment="1">
      <alignment horizontal="right" vertical="center" wrapText="1"/>
    </xf>
    <xf numFmtId="3" fontId="12" fillId="15" borderId="33" xfId="14" applyNumberFormat="1" applyFont="1" applyFill="1" applyBorder="1" applyAlignment="1">
      <alignment horizontal="right" vertical="center" wrapText="1"/>
    </xf>
    <xf numFmtId="171" fontId="12" fillId="15" borderId="33" xfId="9" applyNumberFormat="1" applyFont="1" applyFill="1" applyBorder="1" applyAlignment="1">
      <alignment vertical="center"/>
    </xf>
    <xf numFmtId="171" fontId="11" fillId="0" borderId="33" xfId="9" applyNumberFormat="1" applyFont="1" applyBorder="1" applyAlignment="1">
      <alignment vertical="center"/>
    </xf>
    <xf numFmtId="0" fontId="11" fillId="8" borderId="226" xfId="14" applyFont="1" applyFill="1" applyBorder="1" applyAlignment="1">
      <alignment horizontal="left" vertical="center" wrapText="1"/>
    </xf>
    <xf numFmtId="0" fontId="11" fillId="8" borderId="226" xfId="14" applyFont="1" applyFill="1" applyBorder="1" applyAlignment="1">
      <alignment horizontal="center" vertical="center" wrapText="1"/>
    </xf>
    <xf numFmtId="3" fontId="11" fillId="8" borderId="226" xfId="14" applyNumberFormat="1" applyFont="1" applyFill="1" applyBorder="1" applyAlignment="1">
      <alignment vertical="center" wrapText="1"/>
    </xf>
    <xf numFmtId="0" fontId="12" fillId="0" borderId="226" xfId="14" applyFont="1" applyBorder="1" applyAlignment="1">
      <alignment horizontal="left" vertical="center" wrapText="1"/>
    </xf>
    <xf numFmtId="0" fontId="12" fillId="0" borderId="226" xfId="14" applyFont="1" applyBorder="1" applyAlignment="1">
      <alignment horizontal="center" vertical="center" wrapText="1"/>
    </xf>
    <xf numFmtId="171" fontId="12" fillId="0" borderId="227" xfId="9" applyNumberFormat="1" applyFont="1" applyBorder="1" applyAlignment="1">
      <alignment vertical="center"/>
    </xf>
    <xf numFmtId="171" fontId="12" fillId="16" borderId="227" xfId="9" applyNumberFormat="1" applyFont="1" applyFill="1" applyBorder="1" applyAlignment="1">
      <alignment vertical="center"/>
    </xf>
    <xf numFmtId="171" fontId="12" fillId="0" borderId="228" xfId="9" applyNumberFormat="1" applyFont="1" applyBorder="1" applyAlignment="1">
      <alignment vertical="center"/>
    </xf>
    <xf numFmtId="171" fontId="11" fillId="8" borderId="227" xfId="9" applyNumberFormat="1" applyFont="1" applyFill="1" applyBorder="1" applyAlignment="1">
      <alignment vertical="center"/>
    </xf>
    <xf numFmtId="3" fontId="15" fillId="15" borderId="226" xfId="14" applyNumberFormat="1" applyFont="1" applyFill="1" applyBorder="1" applyAlignment="1">
      <alignment horizontal="right" vertical="center" wrapText="1"/>
    </xf>
    <xf numFmtId="0" fontId="11" fillId="0" borderId="219" xfId="14" applyFont="1" applyBorder="1" applyAlignment="1">
      <alignment horizontal="left" vertical="center" wrapText="1"/>
    </xf>
    <xf numFmtId="0" fontId="11" fillId="0" borderId="219" xfId="14" applyFont="1" applyBorder="1" applyAlignment="1">
      <alignment horizontal="center" vertical="center" wrapText="1"/>
    </xf>
    <xf numFmtId="3" fontId="11" fillId="16" borderId="219" xfId="14" applyNumberFormat="1" applyFont="1" applyFill="1" applyBorder="1" applyAlignment="1">
      <alignment horizontal="right" vertical="center" wrapText="1"/>
    </xf>
    <xf numFmtId="171" fontId="12" fillId="0" borderId="143" xfId="9" applyNumberFormat="1" applyFont="1" applyBorder="1" applyAlignment="1">
      <alignment vertical="center"/>
    </xf>
    <xf numFmtId="0" fontId="11" fillId="8" borderId="229" xfId="14" applyFont="1" applyFill="1" applyBorder="1" applyAlignment="1">
      <alignment horizontal="left" vertical="center" wrapText="1"/>
    </xf>
    <xf numFmtId="0" fontId="11" fillId="8" borderId="226" xfId="14" applyFont="1" applyFill="1" applyBorder="1" applyAlignment="1">
      <alignment vertical="center" wrapText="1"/>
    </xf>
    <xf numFmtId="0" fontId="12" fillId="8" borderId="226" xfId="14" applyFont="1" applyFill="1" applyBorder="1" applyAlignment="1">
      <alignment horizontal="center" vertical="center" wrapText="1"/>
    </xf>
    <xf numFmtId="3" fontId="12" fillId="8" borderId="226" xfId="14" applyNumberFormat="1" applyFont="1" applyFill="1" applyBorder="1" applyAlignment="1">
      <alignment horizontal="right" vertical="center" wrapText="1"/>
    </xf>
    <xf numFmtId="3" fontId="12" fillId="16" borderId="226" xfId="14" applyNumberFormat="1" applyFont="1" applyFill="1" applyBorder="1" applyAlignment="1">
      <alignment horizontal="right" vertical="center" wrapText="1"/>
    </xf>
    <xf numFmtId="3" fontId="12" fillId="0" borderId="0" xfId="14" applyNumberFormat="1" applyFont="1" applyAlignment="1">
      <alignment wrapText="1"/>
    </xf>
    <xf numFmtId="171" fontId="12" fillId="0" borderId="0" xfId="14" applyNumberFormat="1" applyFont="1" applyAlignment="1">
      <alignment wrapText="1"/>
    </xf>
    <xf numFmtId="3" fontId="11" fillId="0" borderId="219" xfId="14" applyNumberFormat="1" applyFont="1" applyBorder="1" applyAlignment="1">
      <alignment horizontal="right" vertical="center" wrapText="1"/>
    </xf>
    <xf numFmtId="14" fontId="11" fillId="8" borderId="226" xfId="0" applyNumberFormat="1" applyFont="1" applyFill="1" applyBorder="1" applyAlignment="1">
      <alignment horizontal="center" vertical="center" wrapText="1"/>
    </xf>
    <xf numFmtId="0" fontId="11" fillId="8" borderId="226" xfId="0" applyFont="1" applyFill="1" applyBorder="1" applyAlignment="1">
      <alignment horizontal="center" vertical="center" wrapText="1"/>
    </xf>
    <xf numFmtId="0" fontId="12" fillId="0" borderId="219" xfId="0" applyFont="1" applyBorder="1" applyAlignment="1">
      <alignment horizontal="justify" vertical="center" wrapText="1"/>
    </xf>
    <xf numFmtId="171" fontId="12" fillId="0" borderId="219" xfId="1" applyNumberFormat="1" applyFont="1" applyBorder="1" applyAlignment="1">
      <alignment horizontal="right" vertical="center" wrapText="1"/>
    </xf>
    <xf numFmtId="0" fontId="11" fillId="8" borderId="226" xfId="0" applyFont="1" applyFill="1" applyBorder="1" applyAlignment="1">
      <alignment horizontal="justify" vertical="center" wrapText="1"/>
    </xf>
    <xf numFmtId="171" fontId="11" fillId="8" borderId="226" xfId="1" applyNumberFormat="1" applyFont="1" applyFill="1" applyBorder="1" applyAlignment="1">
      <alignment horizontal="right" vertical="center" wrapText="1"/>
    </xf>
    <xf numFmtId="0" fontId="12" fillId="0" borderId="226" xfId="0" applyFont="1" applyBorder="1" applyAlignment="1">
      <alignment horizontal="justify" vertical="center" wrapText="1"/>
    </xf>
    <xf numFmtId="171" fontId="12" fillId="0" borderId="226" xfId="1" applyNumberFormat="1" applyFont="1" applyBorder="1" applyAlignment="1">
      <alignment horizontal="right" vertical="center" wrapText="1"/>
    </xf>
    <xf numFmtId="171" fontId="12" fillId="16" borderId="219" xfId="1" applyNumberFormat="1" applyFont="1" applyFill="1" applyBorder="1" applyAlignment="1">
      <alignment horizontal="right" vertical="center" wrapText="1"/>
    </xf>
    <xf numFmtId="171" fontId="12" fillId="0" borderId="219" xfId="1" applyNumberFormat="1" applyFont="1" applyFill="1" applyBorder="1" applyAlignment="1">
      <alignment horizontal="right" vertical="center" wrapText="1"/>
    </xf>
    <xf numFmtId="14" fontId="11" fillId="8" borderId="230" xfId="0" applyNumberFormat="1" applyFont="1" applyFill="1" applyBorder="1" applyAlignment="1">
      <alignment horizontal="center" vertical="center" wrapText="1"/>
    </xf>
    <xf numFmtId="0" fontId="12" fillId="0" borderId="231" xfId="0" applyFont="1" applyBorder="1" applyAlignment="1">
      <alignment horizontal="left" vertical="center" wrapText="1"/>
    </xf>
    <xf numFmtId="171" fontId="12" fillId="0" borderId="219" xfId="0" applyNumberFormat="1" applyFont="1" applyBorder="1" applyAlignment="1">
      <alignment horizontal="right" vertical="center" wrapText="1"/>
    </xf>
    <xf numFmtId="171" fontId="12" fillId="0" borderId="232" xfId="0" applyNumberFormat="1" applyFont="1" applyBorder="1" applyAlignment="1">
      <alignment horizontal="right" vertical="center" wrapText="1"/>
    </xf>
    <xf numFmtId="175" fontId="24" fillId="8" borderId="219" xfId="0" applyNumberFormat="1" applyFont="1" applyFill="1" applyBorder="1" applyAlignment="1">
      <alignment horizontal="center" vertical="center" wrapText="1"/>
    </xf>
    <xf numFmtId="171" fontId="11" fillId="8" borderId="226" xfId="0" applyNumberFormat="1" applyFont="1" applyFill="1" applyBorder="1" applyAlignment="1">
      <alignment horizontal="right" vertical="center" wrapText="1"/>
    </xf>
    <xf numFmtId="0" fontId="11" fillId="0" borderId="219" xfId="0" applyFont="1" applyBorder="1" applyAlignment="1">
      <alignment horizontal="justify" vertical="center" wrapText="1"/>
    </xf>
    <xf numFmtId="3" fontId="12" fillId="0" borderId="219" xfId="0" applyNumberFormat="1" applyFont="1" applyBorder="1" applyAlignment="1">
      <alignment horizontal="right" vertical="center" wrapText="1"/>
    </xf>
    <xf numFmtId="171" fontId="12" fillId="0" borderId="219" xfId="0" applyNumberFormat="1" applyFont="1" applyBorder="1" applyAlignment="1">
      <alignment horizontal="justify" vertical="center" wrapText="1"/>
    </xf>
    <xf numFmtId="171" fontId="12" fillId="16" borderId="219" xfId="0" applyNumberFormat="1" applyFont="1" applyFill="1" applyBorder="1" applyAlignment="1">
      <alignment horizontal="right" vertical="center" wrapText="1"/>
    </xf>
    <xf numFmtId="171" fontId="23" fillId="0" borderId="233" xfId="0" applyNumberFormat="1" applyFont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169" fontId="11" fillId="8" borderId="15" xfId="4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9" fontId="11" fillId="8" borderId="19" xfId="4" applyFont="1" applyFill="1" applyBorder="1" applyAlignment="1">
      <alignment horizontal="center" vertical="center"/>
    </xf>
    <xf numFmtId="0" fontId="13" fillId="0" borderId="70" xfId="0" applyFont="1" applyBorder="1" applyAlignment="1">
      <alignment horizontal="center"/>
    </xf>
    <xf numFmtId="169" fontId="11" fillId="8" borderId="94" xfId="4" applyFont="1" applyFill="1" applyBorder="1" applyAlignment="1">
      <alignment horizontal="center" vertical="center"/>
    </xf>
    <xf numFmtId="171" fontId="11" fillId="9" borderId="173" xfId="9" applyNumberFormat="1" applyFont="1" applyFill="1" applyBorder="1" applyAlignment="1">
      <alignment horizontal="left" vertical="center"/>
    </xf>
    <xf numFmtId="171" fontId="11" fillId="9" borderId="5" xfId="9" applyNumberFormat="1" applyFont="1" applyFill="1" applyBorder="1" applyAlignment="1">
      <alignment horizontal="left" vertical="center"/>
    </xf>
    <xf numFmtId="171" fontId="11" fillId="9" borderId="173" xfId="9" applyNumberFormat="1" applyFont="1" applyFill="1" applyBorder="1" applyAlignment="1">
      <alignment horizontal="center" vertical="center"/>
    </xf>
    <xf numFmtId="171" fontId="11" fillId="9" borderId="5" xfId="9" applyNumberFormat="1" applyFont="1" applyFill="1" applyBorder="1" applyAlignment="1">
      <alignment horizontal="center" vertical="center"/>
    </xf>
    <xf numFmtId="169" fontId="11" fillId="102" borderId="127" xfId="9" applyNumberFormat="1" applyFont="1" applyFill="1" applyBorder="1" applyAlignment="1">
      <alignment horizontal="center" vertical="center"/>
    </xf>
    <xf numFmtId="169" fontId="11" fillId="102" borderId="129" xfId="9" applyNumberFormat="1" applyFont="1" applyFill="1" applyBorder="1" applyAlignment="1">
      <alignment horizontal="center" vertical="center"/>
    </xf>
    <xf numFmtId="201" fontId="11" fillId="102" borderId="128" xfId="1" applyNumberFormat="1" applyFont="1" applyFill="1" applyBorder="1" applyAlignment="1">
      <alignment horizontal="center" vertical="center"/>
    </xf>
    <xf numFmtId="201" fontId="11" fillId="102" borderId="130" xfId="1" applyNumberFormat="1" applyFont="1" applyFill="1" applyBorder="1" applyAlignment="1">
      <alignment horizontal="center" vertical="center"/>
    </xf>
    <xf numFmtId="171" fontId="11" fillId="102" borderId="137" xfId="9" applyNumberFormat="1" applyFont="1" applyFill="1" applyBorder="1" applyAlignment="1">
      <alignment horizontal="center" vertical="center"/>
    </xf>
    <xf numFmtId="171" fontId="11" fillId="102" borderId="138" xfId="9" applyNumberFormat="1" applyFont="1" applyFill="1" applyBorder="1" applyAlignment="1">
      <alignment horizontal="center" vertical="center"/>
    </xf>
    <xf numFmtId="201" fontId="11" fillId="102" borderId="128" xfId="9" applyNumberFormat="1" applyFont="1" applyFill="1" applyBorder="1" applyAlignment="1">
      <alignment horizontal="center" vertical="center"/>
    </xf>
    <xf numFmtId="201" fontId="11" fillId="102" borderId="130" xfId="9" applyNumberFormat="1" applyFont="1" applyFill="1" applyBorder="1" applyAlignment="1">
      <alignment horizontal="center" vertical="center"/>
    </xf>
    <xf numFmtId="171" fontId="11" fillId="9" borderId="173" xfId="12" applyNumberFormat="1" applyFont="1" applyFill="1" applyBorder="1" applyAlignment="1">
      <alignment horizontal="left" vertical="center"/>
    </xf>
    <xf numFmtId="171" fontId="12" fillId="0" borderId="23" xfId="0" applyNumberFormat="1" applyFont="1" applyBorder="1" applyAlignment="1">
      <alignment vertical="center"/>
    </xf>
    <xf numFmtId="169" fontId="11" fillId="0" borderId="0" xfId="4" applyFont="1" applyFill="1" applyBorder="1" applyAlignment="1">
      <alignment horizontal="center" vertical="center"/>
    </xf>
    <xf numFmtId="171" fontId="11" fillId="9" borderId="171" xfId="9" applyNumberFormat="1" applyFont="1" applyFill="1" applyBorder="1" applyAlignment="1">
      <alignment horizontal="left" vertical="center"/>
    </xf>
    <xf numFmtId="169" fontId="11" fillId="102" borderId="137" xfId="9" applyNumberFormat="1" applyFont="1" applyFill="1" applyBorder="1" applyAlignment="1">
      <alignment horizontal="center" vertical="center"/>
    </xf>
    <xf numFmtId="169" fontId="11" fillId="102" borderId="138" xfId="9" applyNumberFormat="1" applyFont="1" applyFill="1" applyBorder="1" applyAlignment="1">
      <alignment horizontal="center" vertical="center"/>
    </xf>
    <xf numFmtId="0" fontId="11" fillId="8" borderId="226" xfId="14" applyFont="1" applyFill="1" applyBorder="1" applyAlignment="1">
      <alignment horizontal="left" vertical="center"/>
    </xf>
    <xf numFmtId="0" fontId="11" fillId="8" borderId="226" xfId="14" applyFont="1" applyFill="1" applyBorder="1" applyAlignment="1">
      <alignment horizontal="center" vertical="center"/>
    </xf>
    <xf numFmtId="169" fontId="56" fillId="102" borderId="137" xfId="14" applyNumberFormat="1" applyFont="1" applyFill="1" applyBorder="1" applyAlignment="1">
      <alignment horizontal="center" vertical="center"/>
    </xf>
    <xf numFmtId="169" fontId="56" fillId="102" borderId="138" xfId="14" applyNumberFormat="1" applyFont="1" applyFill="1" applyBorder="1" applyAlignment="1">
      <alignment horizontal="center" vertical="center"/>
    </xf>
    <xf numFmtId="201" fontId="56" fillId="102" borderId="128" xfId="14" applyNumberFormat="1" applyFont="1" applyFill="1" applyBorder="1" applyAlignment="1">
      <alignment horizontal="center" vertical="center"/>
    </xf>
    <xf numFmtId="201" fontId="56" fillId="102" borderId="130" xfId="14" applyNumberFormat="1" applyFont="1" applyFill="1" applyBorder="1" applyAlignment="1">
      <alignment horizontal="center" vertical="center"/>
    </xf>
    <xf numFmtId="171" fontId="27" fillId="9" borderId="173" xfId="17" applyNumberFormat="1" applyFont="1" applyFill="1" applyBorder="1" applyAlignment="1">
      <alignment horizontal="center" vertical="center" wrapText="1"/>
    </xf>
    <xf numFmtId="171" fontId="27" fillId="9" borderId="23" xfId="17" applyNumberFormat="1" applyFont="1" applyFill="1" applyBorder="1" applyAlignment="1">
      <alignment horizontal="center" vertical="center" wrapText="1"/>
    </xf>
    <xf numFmtId="171" fontId="27" fillId="9" borderId="5" xfId="17" applyNumberFormat="1" applyFont="1" applyFill="1" applyBorder="1" applyAlignment="1">
      <alignment horizontal="center" vertical="center" wrapText="1"/>
    </xf>
    <xf numFmtId="171" fontId="27" fillId="9" borderId="171" xfId="17" applyNumberFormat="1" applyFont="1" applyFill="1" applyBorder="1" applyAlignment="1">
      <alignment horizontal="center" vertical="center" wrapText="1"/>
    </xf>
    <xf numFmtId="171" fontId="97" fillId="0" borderId="0" xfId="0" applyNumberFormat="1" applyFont="1" applyAlignment="1">
      <alignment horizontal="justify" vertical="top" wrapText="1"/>
    </xf>
    <xf numFmtId="17" fontId="11" fillId="8" borderId="168" xfId="41" applyNumberFormat="1" applyFont="1" applyFill="1" applyBorder="1" applyAlignment="1">
      <alignment horizontal="center" vertical="center" wrapText="1"/>
    </xf>
    <xf numFmtId="17" fontId="11" fillId="8" borderId="174" xfId="41" applyNumberFormat="1" applyFont="1" applyFill="1" applyBorder="1" applyAlignment="1">
      <alignment horizontal="center" vertical="center" wrapText="1"/>
    </xf>
    <xf numFmtId="0" fontId="11" fillId="8" borderId="173" xfId="41" applyFont="1" applyFill="1" applyBorder="1" applyAlignment="1">
      <alignment horizontal="left" vertical="center" wrapText="1"/>
    </xf>
    <xf numFmtId="0" fontId="11" fillId="8" borderId="5" xfId="41" applyFont="1" applyFill="1" applyBorder="1" applyAlignment="1">
      <alignment horizontal="left" vertical="center" wrapText="1"/>
    </xf>
    <xf numFmtId="17" fontId="11" fillId="8" borderId="0" xfId="41" applyNumberFormat="1" applyFont="1" applyFill="1" applyAlignment="1">
      <alignment horizontal="center" vertical="center" wrapText="1"/>
    </xf>
    <xf numFmtId="14" fontId="7" fillId="8" borderId="4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left"/>
    </xf>
    <xf numFmtId="0" fontId="33" fillId="8" borderId="34" xfId="0" applyFont="1" applyFill="1" applyBorder="1" applyAlignment="1">
      <alignment horizontal="left"/>
    </xf>
    <xf numFmtId="0" fontId="33" fillId="8" borderId="35" xfId="0" applyFont="1" applyFill="1" applyBorder="1" applyAlignment="1">
      <alignment horizontal="left"/>
    </xf>
    <xf numFmtId="0" fontId="11" fillId="8" borderId="120" xfId="0" applyFont="1" applyFill="1" applyBorder="1" applyAlignment="1">
      <alignment horizontal="center" vertical="center" wrapText="1"/>
    </xf>
    <xf numFmtId="0" fontId="11" fillId="8" borderId="9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11" borderId="30" xfId="30" applyFont="1" applyFill="1" applyBorder="1" applyAlignment="1">
      <alignment horizontal="left" vertical="center" wrapText="1"/>
    </xf>
    <xf numFmtId="0" fontId="11" fillId="11" borderId="28" xfId="3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14" fontId="14" fillId="11" borderId="15" xfId="37" applyNumberFormat="1" applyFont="1" applyFill="1" applyBorder="1" applyAlignment="1">
      <alignment horizontal="center"/>
    </xf>
    <xf numFmtId="0" fontId="11" fillId="11" borderId="30" xfId="30" applyFont="1" applyFill="1" applyBorder="1" applyAlignment="1">
      <alignment horizontal="center" vertical="center" wrapText="1"/>
    </xf>
    <xf numFmtId="0" fontId="11" fillId="11" borderId="28" xfId="30" applyFont="1" applyFill="1" applyBorder="1" applyAlignment="1">
      <alignment horizontal="center" vertical="center" wrapText="1"/>
    </xf>
    <xf numFmtId="3" fontId="11" fillId="11" borderId="30" xfId="30" applyNumberFormat="1" applyFont="1" applyFill="1" applyBorder="1" applyAlignment="1">
      <alignment horizontal="left" vertical="center" wrapText="1"/>
    </xf>
    <xf numFmtId="3" fontId="11" fillId="11" borderId="28" xfId="30" applyNumberFormat="1" applyFont="1" applyFill="1" applyBorder="1" applyAlignment="1">
      <alignment horizontal="left" vertical="center" wrapText="1"/>
    </xf>
    <xf numFmtId="0" fontId="11" fillId="11" borderId="15" xfId="36" applyFont="1" applyFill="1" applyBorder="1" applyAlignment="1">
      <alignment horizontal="left" vertical="center" wrapText="1"/>
    </xf>
    <xf numFmtId="0" fontId="11" fillId="19" borderId="51" xfId="36" applyFont="1" applyFill="1" applyBorder="1" applyAlignment="1">
      <alignment horizontal="left" vertical="center" wrapText="1"/>
    </xf>
    <xf numFmtId="0" fontId="11" fillId="19" borderId="52" xfId="36" applyFont="1" applyFill="1" applyBorder="1" applyAlignment="1">
      <alignment horizontal="left" vertical="center" wrapText="1"/>
    </xf>
    <xf numFmtId="171" fontId="11" fillId="8" borderId="15" xfId="26" applyNumberFormat="1" applyFont="1" applyFill="1" applyBorder="1" applyAlignment="1">
      <alignment horizontal="left" vertical="center" wrapText="1"/>
    </xf>
    <xf numFmtId="171" fontId="11" fillId="8" borderId="15" xfId="26" applyNumberFormat="1" applyFont="1" applyFill="1" applyBorder="1" applyAlignment="1">
      <alignment horizontal="center" vertical="center" wrapText="1"/>
    </xf>
    <xf numFmtId="0" fontId="27" fillId="8" borderId="224" xfId="26" applyFont="1" applyFill="1" applyBorder="1" applyAlignment="1">
      <alignment horizontal="center" vertical="center" wrapText="1"/>
    </xf>
    <xf numFmtId="0" fontId="27" fillId="8" borderId="23" xfId="26" applyFont="1" applyFill="1" applyBorder="1" applyAlignment="1">
      <alignment horizontal="center" vertical="center" wrapText="1"/>
    </xf>
    <xf numFmtId="0" fontId="27" fillId="8" borderId="5" xfId="26" applyFont="1" applyFill="1" applyBorder="1" applyAlignment="1">
      <alignment horizontal="center" vertical="center" wrapText="1"/>
    </xf>
    <xf numFmtId="17" fontId="27" fillId="8" borderId="224" xfId="26" applyNumberFormat="1" applyFont="1" applyFill="1" applyBorder="1" applyAlignment="1">
      <alignment horizontal="center" vertical="center" wrapText="1"/>
    </xf>
    <xf numFmtId="17" fontId="27" fillId="8" borderId="23" xfId="26" applyNumberFormat="1" applyFont="1" applyFill="1" applyBorder="1" applyAlignment="1">
      <alignment horizontal="center" vertical="center" wrapText="1"/>
    </xf>
    <xf numFmtId="17" fontId="27" fillId="8" borderId="5" xfId="26" applyNumberFormat="1" applyFont="1" applyFill="1" applyBorder="1" applyAlignment="1">
      <alignment horizontal="center" vertical="center" wrapText="1"/>
    </xf>
    <xf numFmtId="0" fontId="27" fillId="8" borderId="198" xfId="26" applyFont="1" applyFill="1" applyBorder="1" applyAlignment="1">
      <alignment horizontal="center" vertical="center" wrapText="1"/>
    </xf>
    <xf numFmtId="17" fontId="27" fillId="8" borderId="198" xfId="26" applyNumberFormat="1" applyFont="1" applyFill="1" applyBorder="1" applyAlignment="1">
      <alignment horizontal="center" vertical="center" wrapText="1"/>
    </xf>
    <xf numFmtId="0" fontId="55" fillId="8" borderId="198" xfId="26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left" vertical="center"/>
    </xf>
    <xf numFmtId="0" fontId="33" fillId="8" borderId="34" xfId="0" applyFont="1" applyFill="1" applyBorder="1" applyAlignment="1">
      <alignment horizontal="left" vertical="center"/>
    </xf>
    <xf numFmtId="0" fontId="33" fillId="8" borderId="35" xfId="0" applyFont="1" applyFill="1" applyBorder="1" applyAlignment="1">
      <alignment horizontal="left" vertical="center"/>
    </xf>
    <xf numFmtId="0" fontId="11" fillId="8" borderId="15" xfId="0" applyFont="1" applyFill="1" applyBorder="1" applyAlignment="1">
      <alignment horizontal="center" vertical="center"/>
    </xf>
    <xf numFmtId="0" fontId="33" fillId="8" borderId="54" xfId="0" applyFont="1" applyFill="1" applyBorder="1" applyAlignment="1">
      <alignment horizontal="left" vertical="center"/>
    </xf>
    <xf numFmtId="0" fontId="33" fillId="8" borderId="55" xfId="0" applyFont="1" applyFill="1" applyBorder="1" applyAlignment="1">
      <alignment horizontal="left" vertical="center"/>
    </xf>
    <xf numFmtId="0" fontId="33" fillId="8" borderId="56" xfId="0" applyFont="1" applyFill="1" applyBorder="1" applyAlignment="1">
      <alignment horizontal="left" vertical="center"/>
    </xf>
    <xf numFmtId="0" fontId="11" fillId="8" borderId="43" xfId="0" applyFont="1" applyFill="1" applyBorder="1" applyAlignment="1">
      <alignment horizontal="center" vertical="center" wrapText="1"/>
    </xf>
    <xf numFmtId="0" fontId="11" fillId="8" borderId="46" xfId="0" applyFont="1" applyFill="1" applyBorder="1" applyAlignment="1">
      <alignment horizontal="center" vertical="center" wrapText="1"/>
    </xf>
    <xf numFmtId="0" fontId="11" fillId="8" borderId="45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11" fillId="8" borderId="49" xfId="0" applyFont="1" applyFill="1" applyBorder="1" applyAlignment="1">
      <alignment horizontal="center" vertical="center" wrapText="1"/>
    </xf>
    <xf numFmtId="0" fontId="11" fillId="8" borderId="205" xfId="0" applyFont="1" applyFill="1" applyBorder="1" applyAlignment="1">
      <alignment horizontal="center" vertical="center"/>
    </xf>
    <xf numFmtId="0" fontId="11" fillId="8" borderId="206" xfId="0" applyFont="1" applyFill="1" applyBorder="1" applyAlignment="1">
      <alignment horizontal="center" vertical="center"/>
    </xf>
    <xf numFmtId="0" fontId="11" fillId="8" borderId="207" xfId="0" applyFont="1" applyFill="1" applyBorder="1" applyAlignment="1">
      <alignment horizontal="center" vertical="center"/>
    </xf>
    <xf numFmtId="0" fontId="11" fillId="8" borderId="208" xfId="0" applyFont="1" applyFill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/>
    </xf>
    <xf numFmtId="0" fontId="11" fillId="8" borderId="209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57" xfId="0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60" xfId="0" applyFont="1" applyFill="1" applyBorder="1" applyAlignment="1">
      <alignment horizontal="center" vertical="center"/>
    </xf>
    <xf numFmtId="0" fontId="11" fillId="8" borderId="15" xfId="24" applyFont="1" applyFill="1" applyBorder="1" applyAlignment="1">
      <alignment horizontal="left" vertical="center" wrapText="1"/>
    </xf>
    <xf numFmtId="0" fontId="12" fillId="0" borderId="39" xfId="24" applyFont="1" applyFill="1" applyBorder="1" applyAlignment="1">
      <alignment horizontal="left" vertical="center" wrapText="1"/>
    </xf>
    <xf numFmtId="0" fontId="12" fillId="0" borderId="38" xfId="24" applyFont="1" applyFill="1" applyBorder="1" applyAlignment="1">
      <alignment horizontal="left" vertical="center" wrapText="1"/>
    </xf>
    <xf numFmtId="0" fontId="11" fillId="8" borderId="120" xfId="24" applyFont="1" applyFill="1" applyBorder="1" applyAlignment="1">
      <alignment horizontal="left" vertical="center" wrapText="1"/>
    </xf>
    <xf numFmtId="0" fontId="11" fillId="8" borderId="84" xfId="24" applyFont="1" applyFill="1" applyBorder="1" applyAlignment="1">
      <alignment horizontal="left" vertical="center" wrapText="1"/>
    </xf>
    <xf numFmtId="0" fontId="11" fillId="8" borderId="39" xfId="24" applyFont="1" applyFill="1" applyBorder="1" applyAlignment="1">
      <alignment horizontal="left" vertical="center" wrapText="1"/>
    </xf>
    <xf numFmtId="0" fontId="11" fillId="8" borderId="38" xfId="24" applyFont="1" applyFill="1" applyBorder="1" applyAlignment="1">
      <alignment horizontal="left" vertical="center" wrapText="1"/>
    </xf>
    <xf numFmtId="0" fontId="11" fillId="8" borderId="15" xfId="24" applyFont="1" applyFill="1" applyBorder="1" applyAlignment="1">
      <alignment horizontal="left" vertical="center"/>
    </xf>
    <xf numFmtId="0" fontId="9" fillId="8" borderId="171" xfId="30" applyFont="1" applyFill="1" applyBorder="1" applyAlignment="1">
      <alignment horizontal="left" vertical="center"/>
    </xf>
    <xf numFmtId="0" fontId="14" fillId="8" borderId="15" xfId="0" applyFont="1" applyFill="1" applyBorder="1" applyAlignment="1">
      <alignment horizontal="left" vertical="center" wrapText="1"/>
    </xf>
    <xf numFmtId="171" fontId="11" fillId="8" borderId="171" xfId="0" applyNumberFormat="1" applyFont="1" applyFill="1" applyBorder="1" applyAlignment="1">
      <alignment horizontal="left" vertical="center" wrapText="1"/>
    </xf>
    <xf numFmtId="0" fontId="11" fillId="13" borderId="22" xfId="0" applyFont="1" applyFill="1" applyBorder="1" applyAlignment="1">
      <alignment horizontal="left" vertical="center"/>
    </xf>
    <xf numFmtId="171" fontId="9" fillId="9" borderId="2" xfId="9" applyNumberFormat="1" applyFont="1" applyFill="1" applyBorder="1" applyAlignment="1">
      <alignment horizontal="left" vertical="center"/>
    </xf>
    <xf numFmtId="171" fontId="9" fillId="9" borderId="4" xfId="9" applyNumberFormat="1" applyFont="1" applyFill="1" applyBorder="1" applyAlignment="1">
      <alignment horizontal="left" vertical="center"/>
    </xf>
    <xf numFmtId="171" fontId="9" fillId="9" borderId="6" xfId="9" applyNumberFormat="1" applyFont="1" applyFill="1" applyBorder="1" applyAlignment="1">
      <alignment horizontal="left" vertical="center"/>
    </xf>
    <xf numFmtId="171" fontId="9" fillId="9" borderId="186" xfId="9" applyNumberFormat="1" applyFont="1" applyFill="1" applyBorder="1" applyAlignment="1">
      <alignment horizontal="left" vertical="center"/>
    </xf>
    <xf numFmtId="171" fontId="11" fillId="9" borderId="2" xfId="9" applyNumberFormat="1" applyFont="1" applyFill="1" applyBorder="1" applyAlignment="1">
      <alignment horizontal="left" vertical="center"/>
    </xf>
    <xf numFmtId="171" fontId="11" fillId="9" borderId="4" xfId="9" applyNumberFormat="1" applyFont="1" applyFill="1" applyBorder="1" applyAlignment="1">
      <alignment horizontal="left" vertical="center"/>
    </xf>
    <xf numFmtId="0" fontId="9" fillId="8" borderId="7" xfId="14" applyFont="1" applyFill="1" applyBorder="1" applyAlignment="1">
      <alignment horizontal="left" vertical="center"/>
    </xf>
    <xf numFmtId="0" fontId="9" fillId="8" borderId="189" xfId="14" applyFont="1" applyFill="1" applyBorder="1" applyAlignment="1">
      <alignment horizontal="left" vertical="center"/>
    </xf>
    <xf numFmtId="175" fontId="11" fillId="8" borderId="226" xfId="0" applyNumberFormat="1" applyFont="1" applyFill="1" applyBorder="1" applyAlignment="1">
      <alignment horizontal="center" vertical="center" wrapText="1"/>
    </xf>
    <xf numFmtId="0" fontId="11" fillId="8" borderId="226" xfId="0" applyFont="1" applyFill="1" applyBorder="1" applyAlignment="1">
      <alignment horizontal="left" vertical="center" wrapText="1"/>
    </xf>
    <xf numFmtId="175" fontId="11" fillId="8" borderId="155" xfId="0" applyNumberFormat="1" applyFont="1" applyFill="1" applyBorder="1" applyAlignment="1">
      <alignment horizontal="center" vertical="center" wrapText="1"/>
    </xf>
    <xf numFmtId="175" fontId="11" fillId="8" borderId="156" xfId="0" applyNumberFormat="1" applyFont="1" applyFill="1" applyBorder="1" applyAlignment="1">
      <alignment horizontal="center" vertical="center" wrapText="1"/>
    </xf>
    <xf numFmtId="175" fontId="11" fillId="8" borderId="154" xfId="0" applyNumberFormat="1" applyFont="1" applyFill="1" applyBorder="1" applyAlignment="1">
      <alignment horizontal="center" vertical="center" wrapText="1"/>
    </xf>
    <xf numFmtId="0" fontId="11" fillId="8" borderId="219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153" xfId="0" applyFont="1" applyFill="1" applyBorder="1" applyAlignment="1">
      <alignment horizontal="center" vertical="center" wrapText="1"/>
    </xf>
    <xf numFmtId="0" fontId="11" fillId="8" borderId="157" xfId="0" applyFont="1" applyFill="1" applyBorder="1" applyAlignment="1">
      <alignment horizontal="center" vertical="center" wrapText="1"/>
    </xf>
    <xf numFmtId="0" fontId="11" fillId="8" borderId="144" xfId="0" applyFont="1" applyFill="1" applyBorder="1" applyAlignment="1">
      <alignment horizontal="center" vertical="center" wrapText="1"/>
    </xf>
    <xf numFmtId="0" fontId="24" fillId="0" borderId="168" xfId="33" applyFont="1" applyBorder="1" applyAlignment="1">
      <alignment horizontal="left" vertical="top"/>
    </xf>
    <xf numFmtId="0" fontId="24" fillId="0" borderId="175" xfId="33" applyFont="1" applyBorder="1" applyAlignment="1">
      <alignment horizontal="left" vertical="top"/>
    </xf>
    <xf numFmtId="0" fontId="24" fillId="0" borderId="174" xfId="33" applyFont="1" applyBorder="1" applyAlignment="1">
      <alignment horizontal="left" vertical="top"/>
    </xf>
    <xf numFmtId="0" fontId="14" fillId="8" borderId="15" xfId="0" applyFont="1" applyFill="1" applyBorder="1" applyAlignment="1">
      <alignment horizontal="left" vertical="center"/>
    </xf>
    <xf numFmtId="14" fontId="14" fillId="8" borderId="10" xfId="0" applyNumberFormat="1" applyFont="1" applyFill="1" applyBorder="1" applyAlignment="1">
      <alignment horizontal="center" vertical="center"/>
    </xf>
    <xf numFmtId="14" fontId="14" fillId="8" borderId="11" xfId="0" applyNumberFormat="1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44" xfId="0" applyFont="1" applyFill="1" applyBorder="1" applyAlignment="1">
      <alignment horizontal="left" vertical="center"/>
    </xf>
    <xf numFmtId="0" fontId="14" fillId="8" borderId="47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horizontal="left" vertical="center"/>
    </xf>
    <xf numFmtId="14" fontId="14" fillId="8" borderId="120" xfId="0" applyNumberFormat="1" applyFont="1" applyFill="1" applyBorder="1" applyAlignment="1">
      <alignment horizontal="center" vertical="center"/>
    </xf>
    <xf numFmtId="14" fontId="14" fillId="8" borderId="84" xfId="0" applyNumberFormat="1" applyFont="1" applyFill="1" applyBorder="1" applyAlignment="1">
      <alignment horizontal="center" vertical="center"/>
    </xf>
    <xf numFmtId="0" fontId="14" fillId="8" borderId="90" xfId="0" applyFont="1" applyFill="1" applyBorder="1" applyAlignment="1">
      <alignment horizontal="center" vertical="center"/>
    </xf>
    <xf numFmtId="0" fontId="14" fillId="8" borderId="122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left" vertical="center"/>
    </xf>
    <xf numFmtId="0" fontId="48" fillId="0" borderId="24" xfId="45" applyFont="1" applyBorder="1" applyAlignment="1" applyProtection="1">
      <alignment horizontal="left" vertical="center"/>
      <protection locked="0"/>
    </xf>
    <xf numFmtId="0" fontId="48" fillId="0" borderId="79" xfId="45" applyFont="1" applyBorder="1" applyAlignment="1" applyProtection="1">
      <alignment horizontal="left" vertical="center"/>
      <protection locked="0"/>
    </xf>
    <xf numFmtId="0" fontId="43" fillId="0" borderId="73" xfId="45" applyFont="1" applyBorder="1" applyAlignment="1" applyProtection="1">
      <alignment horizontal="center" vertical="top" wrapText="1"/>
      <protection locked="0"/>
    </xf>
    <xf numFmtId="0" fontId="46" fillId="19" borderId="74" xfId="45" applyFont="1" applyFill="1" applyBorder="1" applyAlignment="1" applyProtection="1">
      <alignment vertical="center" wrapText="1"/>
      <protection locked="0"/>
    </xf>
    <xf numFmtId="0" fontId="46" fillId="19" borderId="74" xfId="45" applyFont="1" applyFill="1" applyBorder="1" applyAlignment="1" applyProtection="1">
      <alignment horizontal="center" vertical="center" wrapText="1"/>
      <protection locked="0"/>
    </xf>
    <xf numFmtId="0" fontId="39" fillId="0" borderId="0" xfId="45" applyFont="1" applyAlignment="1" applyProtection="1">
      <alignment horizontal="left" vertical="center"/>
      <protection locked="0"/>
    </xf>
    <xf numFmtId="0" fontId="41" fillId="0" borderId="0" xfId="45" applyFont="1" applyAlignment="1" applyProtection="1">
      <alignment horizontal="left" vertical="center"/>
      <protection locked="0"/>
    </xf>
    <xf numFmtId="0" fontId="40" fillId="0" borderId="72" xfId="45" applyFont="1" applyBorder="1" applyAlignment="1">
      <alignment horizontal="left" vertical="center"/>
    </xf>
  </cellXfs>
  <cellStyles count="3990">
    <cellStyle name="0,0_x000d__x000a_NA_x000d__x000a_" xfId="15"/>
    <cellStyle name="0,0_x000d__x000a_NA_x000d__x000a_ 2" xfId="190"/>
    <cellStyle name="0,0_x000d__x000a_NA_x000d__x000a_ 2 2" xfId="2682"/>
    <cellStyle name="0,0_x000d__x000a_NA_x000d__x000a_ 3" xfId="2683"/>
    <cellStyle name="0,0_x000d__x000a_NA_x000d__x000a_ 4" xfId="3899"/>
    <cellStyle name="20% - Accent1" xfId="64"/>
    <cellStyle name="20% - Accent2" xfId="65"/>
    <cellStyle name="20% - Accent3" xfId="66"/>
    <cellStyle name="20% - Accent4" xfId="67"/>
    <cellStyle name="20% - Accent5" xfId="68"/>
    <cellStyle name="20% - Accent6" xfId="69"/>
    <cellStyle name="20% - akcent 1" xfId="70"/>
    <cellStyle name="20% - akcent 2" xfId="71"/>
    <cellStyle name="20% - akcent 3" xfId="72"/>
    <cellStyle name="20% - akcent 4" xfId="73"/>
    <cellStyle name="20% - akcent 5" xfId="74"/>
    <cellStyle name="20% - akcent 6" xfId="75"/>
    <cellStyle name="20% - Énfasis1" xfId="3301" builtinId="30" customBuiltin="1"/>
    <cellStyle name="20% - Énfasis1 10" xfId="2419"/>
    <cellStyle name="20% - Énfasis1 11" xfId="76"/>
    <cellStyle name="20% - Énfasis1 2" xfId="191"/>
    <cellStyle name="20% - Énfasis1 2 2" xfId="192"/>
    <cellStyle name="20% - Énfasis1 2 2 2" xfId="3318"/>
    <cellStyle name="20% - Énfasis1 2 3" xfId="2684"/>
    <cellStyle name="20% - Énfasis1 2 3 2" xfId="3319"/>
    <cellStyle name="20% - Énfasis1 2 4" xfId="3491"/>
    <cellStyle name="20% - Énfasis1 2 5" xfId="3950"/>
    <cellStyle name="20% - Énfasis1 3" xfId="193"/>
    <cellStyle name="20% - Énfasis1 3 2" xfId="2420"/>
    <cellStyle name="20% - Énfasis1 3 2 2" xfId="3320"/>
    <cellStyle name="20% - Énfasis1 3 3" xfId="3691"/>
    <cellStyle name="20% - Énfasis1 3 4" xfId="3490"/>
    <cellStyle name="20% - Énfasis1 4" xfId="194"/>
    <cellStyle name="20% - Énfasis1 4 2" xfId="2421"/>
    <cellStyle name="20% - Énfasis1 4 2 2" xfId="3321"/>
    <cellStyle name="20% - Énfasis1 5" xfId="195"/>
    <cellStyle name="20% - Énfasis1 5 2" xfId="2422"/>
    <cellStyle name="20% - Énfasis1 5 2 2" xfId="3322"/>
    <cellStyle name="20% - Énfasis1 6" xfId="196"/>
    <cellStyle name="20% - Énfasis1 6 2" xfId="2423"/>
    <cellStyle name="20% - Énfasis1 6 2 2" xfId="3323"/>
    <cellStyle name="20% - Énfasis1 7" xfId="2424"/>
    <cellStyle name="20% - Énfasis1 7 2" xfId="2425"/>
    <cellStyle name="20% - Énfasis1 8" xfId="2426"/>
    <cellStyle name="20% - Énfasis1 8 2" xfId="2427"/>
    <cellStyle name="20% - Énfasis1 9" xfId="2428"/>
    <cellStyle name="20% - Énfasis1 9 2" xfId="2429"/>
    <cellStyle name="20% - Énfasis2" xfId="3304" builtinId="34" customBuiltin="1"/>
    <cellStyle name="20% - Énfasis2 10" xfId="2430"/>
    <cellStyle name="20% - Énfasis2 11" xfId="77"/>
    <cellStyle name="20% - Énfasis2 2" xfId="197"/>
    <cellStyle name="20% - Énfasis2 2 2" xfId="198"/>
    <cellStyle name="20% - Énfasis2 2 2 2" xfId="3324"/>
    <cellStyle name="20% - Énfasis2 2 3" xfId="2685"/>
    <cellStyle name="20% - Énfasis2 2 3 2" xfId="3325"/>
    <cellStyle name="20% - Énfasis2 2 4" xfId="3493"/>
    <cellStyle name="20% - Énfasis2 2 5" xfId="3951"/>
    <cellStyle name="20% - Énfasis2 3" xfId="199"/>
    <cellStyle name="20% - Énfasis2 3 2" xfId="2431"/>
    <cellStyle name="20% - Énfasis2 3 2 2" xfId="3326"/>
    <cellStyle name="20% - Énfasis2 3 3" xfId="3690"/>
    <cellStyle name="20% - Énfasis2 3 4" xfId="3492"/>
    <cellStyle name="20% - Énfasis2 4" xfId="200"/>
    <cellStyle name="20% - Énfasis2 4 2" xfId="2432"/>
    <cellStyle name="20% - Énfasis2 4 2 2" xfId="3327"/>
    <cellStyle name="20% - Énfasis2 5" xfId="201"/>
    <cellStyle name="20% - Énfasis2 5 2" xfId="2433"/>
    <cellStyle name="20% - Énfasis2 5 2 2" xfId="3328"/>
    <cellStyle name="20% - Énfasis2 6" xfId="202"/>
    <cellStyle name="20% - Énfasis2 6 2" xfId="2434"/>
    <cellStyle name="20% - Énfasis2 6 2 2" xfId="3329"/>
    <cellStyle name="20% - Énfasis2 7" xfId="2435"/>
    <cellStyle name="20% - Énfasis2 7 2" xfId="2436"/>
    <cellStyle name="20% - Énfasis2 8" xfId="2437"/>
    <cellStyle name="20% - Énfasis2 8 2" xfId="2438"/>
    <cellStyle name="20% - Énfasis2 9" xfId="2439"/>
    <cellStyle name="20% - Énfasis2 9 2" xfId="2440"/>
    <cellStyle name="20% - Énfasis3" xfId="3307" builtinId="38" customBuiltin="1"/>
    <cellStyle name="20% - Énfasis3 10" xfId="2441"/>
    <cellStyle name="20% - Énfasis3 11" xfId="78"/>
    <cellStyle name="20% - Énfasis3 2" xfId="203"/>
    <cellStyle name="20% - Énfasis3 2 2" xfId="204"/>
    <cellStyle name="20% - Énfasis3 2 2 2" xfId="3330"/>
    <cellStyle name="20% - Énfasis3 2 3" xfId="2686"/>
    <cellStyle name="20% - Énfasis3 2 3 2" xfId="3331"/>
    <cellStyle name="20% - Énfasis3 2 4" xfId="3495"/>
    <cellStyle name="20% - Énfasis3 2 5" xfId="3952"/>
    <cellStyle name="20% - Énfasis3 3" xfId="205"/>
    <cellStyle name="20% - Énfasis3 3 2" xfId="2442"/>
    <cellStyle name="20% - Énfasis3 3 2 2" xfId="3332"/>
    <cellStyle name="20% - Énfasis3 3 3" xfId="3689"/>
    <cellStyle name="20% - Énfasis3 3 4" xfId="3494"/>
    <cellStyle name="20% - Énfasis3 4" xfId="206"/>
    <cellStyle name="20% - Énfasis3 4 2" xfId="2443"/>
    <cellStyle name="20% - Énfasis3 4 2 2" xfId="3333"/>
    <cellStyle name="20% - Énfasis3 5" xfId="207"/>
    <cellStyle name="20% - Énfasis3 5 2" xfId="2444"/>
    <cellStyle name="20% - Énfasis3 5 2 2" xfId="3334"/>
    <cellStyle name="20% - Énfasis3 6" xfId="208"/>
    <cellStyle name="20% - Énfasis3 6 2" xfId="2445"/>
    <cellStyle name="20% - Énfasis3 6 2 2" xfId="3335"/>
    <cellStyle name="20% - Énfasis3 7" xfId="2446"/>
    <cellStyle name="20% - Énfasis3 7 2" xfId="2447"/>
    <cellStyle name="20% - Énfasis3 8" xfId="2448"/>
    <cellStyle name="20% - Énfasis3 8 2" xfId="2449"/>
    <cellStyle name="20% - Énfasis3 9" xfId="2450"/>
    <cellStyle name="20% - Énfasis3 9 2" xfId="2451"/>
    <cellStyle name="20% - Énfasis4" xfId="3310" builtinId="42" customBuiltin="1"/>
    <cellStyle name="20% - Énfasis4 10" xfId="2452"/>
    <cellStyle name="20% - Énfasis4 11" xfId="79"/>
    <cellStyle name="20% - Énfasis4 2" xfId="209"/>
    <cellStyle name="20% - Énfasis4 2 2" xfId="210"/>
    <cellStyle name="20% - Énfasis4 2 2 2" xfId="3336"/>
    <cellStyle name="20% - Énfasis4 2 3" xfId="2687"/>
    <cellStyle name="20% - Énfasis4 2 3 2" xfId="3337"/>
    <cellStyle name="20% - Énfasis4 2 4" xfId="3497"/>
    <cellStyle name="20% - Énfasis4 2 5" xfId="3953"/>
    <cellStyle name="20% - Énfasis4 3" xfId="211"/>
    <cellStyle name="20% - Énfasis4 3 2" xfId="2453"/>
    <cellStyle name="20% - Énfasis4 3 2 2" xfId="3338"/>
    <cellStyle name="20% - Énfasis4 3 3" xfId="3688"/>
    <cellStyle name="20% - Énfasis4 3 4" xfId="3496"/>
    <cellStyle name="20% - Énfasis4 4" xfId="212"/>
    <cellStyle name="20% - Énfasis4 4 2" xfId="2454"/>
    <cellStyle name="20% - Énfasis4 4 2 2" xfId="3339"/>
    <cellStyle name="20% - Énfasis4 5" xfId="213"/>
    <cellStyle name="20% - Énfasis4 5 2" xfId="2455"/>
    <cellStyle name="20% - Énfasis4 5 2 2" xfId="3340"/>
    <cellStyle name="20% - Énfasis4 6" xfId="214"/>
    <cellStyle name="20% - Énfasis4 6 2" xfId="2456"/>
    <cellStyle name="20% - Énfasis4 6 2 2" xfId="3341"/>
    <cellStyle name="20% - Énfasis4 7" xfId="2457"/>
    <cellStyle name="20% - Énfasis4 7 2" xfId="2458"/>
    <cellStyle name="20% - Énfasis4 8" xfId="2459"/>
    <cellStyle name="20% - Énfasis4 8 2" xfId="2460"/>
    <cellStyle name="20% - Énfasis4 9" xfId="2461"/>
    <cellStyle name="20% - Énfasis4 9 2" xfId="2462"/>
    <cellStyle name="20% - Énfasis5" xfId="3313" builtinId="46" customBuiltin="1"/>
    <cellStyle name="20% - Énfasis5 10" xfId="2463"/>
    <cellStyle name="20% - Énfasis5 11" xfId="80"/>
    <cellStyle name="20% - Énfasis5 2" xfId="215"/>
    <cellStyle name="20% - Énfasis5 2 2" xfId="216"/>
    <cellStyle name="20% - Énfasis5 2 3" xfId="2688"/>
    <cellStyle name="20% - Énfasis5 2 4" xfId="3954"/>
    <cellStyle name="20% - Énfasis5 3" xfId="217"/>
    <cellStyle name="20% - Énfasis5 3 2" xfId="2464"/>
    <cellStyle name="20% - Énfasis5 3 2 2" xfId="3342"/>
    <cellStyle name="20% - Énfasis5 3 3" xfId="3687"/>
    <cellStyle name="20% - Énfasis5 3 4" xfId="3498"/>
    <cellStyle name="20% - Énfasis5 4" xfId="218"/>
    <cellStyle name="20% - Énfasis5 4 2" xfId="2465"/>
    <cellStyle name="20% - Énfasis5 4 2 2" xfId="3343"/>
    <cellStyle name="20% - Énfasis5 5" xfId="219"/>
    <cellStyle name="20% - Énfasis5 5 2" xfId="2466"/>
    <cellStyle name="20% - Énfasis5 6" xfId="220"/>
    <cellStyle name="20% - Énfasis5 6 2" xfId="2467"/>
    <cellStyle name="20% - Énfasis5 7" xfId="2468"/>
    <cellStyle name="20% - Énfasis5 7 2" xfId="2469"/>
    <cellStyle name="20% - Énfasis5 8" xfId="2470"/>
    <cellStyle name="20% - Énfasis5 8 2" xfId="2471"/>
    <cellStyle name="20% - Énfasis5 9" xfId="2472"/>
    <cellStyle name="20% - Énfasis5 9 2" xfId="2473"/>
    <cellStyle name="20% - Énfasis6" xfId="3316" builtinId="50" customBuiltin="1"/>
    <cellStyle name="20% - Énfasis6 10" xfId="2474"/>
    <cellStyle name="20% - Énfasis6 11" xfId="81"/>
    <cellStyle name="20% - Énfasis6 2" xfId="221"/>
    <cellStyle name="20% - Énfasis6 2 2" xfId="222"/>
    <cellStyle name="20% - Énfasis6 2 3" xfId="2689"/>
    <cellStyle name="20% - Énfasis6 2 4" xfId="3955"/>
    <cellStyle name="20% - Énfasis6 3" xfId="223"/>
    <cellStyle name="20% - Énfasis6 3 2" xfId="2475"/>
    <cellStyle name="20% - Énfasis6 3 2 2" xfId="3344"/>
    <cellStyle name="20% - Énfasis6 3 3" xfId="3686"/>
    <cellStyle name="20% - Énfasis6 3 4" xfId="3499"/>
    <cellStyle name="20% - Énfasis6 4" xfId="224"/>
    <cellStyle name="20% - Énfasis6 4 2" xfId="2476"/>
    <cellStyle name="20% - Énfasis6 4 2 2" xfId="3345"/>
    <cellStyle name="20% - Énfasis6 5" xfId="225"/>
    <cellStyle name="20% - Énfasis6 5 2" xfId="2477"/>
    <cellStyle name="20% - Énfasis6 6" xfId="226"/>
    <cellStyle name="20% - Énfasis6 6 2" xfId="2478"/>
    <cellStyle name="20% - Énfasis6 7" xfId="2479"/>
    <cellStyle name="20% - Énfasis6 7 2" xfId="2480"/>
    <cellStyle name="20% - Énfasis6 8" xfId="2481"/>
    <cellStyle name="20% - Énfasis6 8 2" xfId="2482"/>
    <cellStyle name="20% - Énfasis6 9" xfId="2483"/>
    <cellStyle name="20% - Énfasis6 9 2" xfId="2484"/>
    <cellStyle name="40% - Accent1" xfId="82"/>
    <cellStyle name="40% - Accent2" xfId="83"/>
    <cellStyle name="40% - Accent3" xfId="84"/>
    <cellStyle name="40% - Accent4" xfId="85"/>
    <cellStyle name="40% - Accent5" xfId="86"/>
    <cellStyle name="40% - Accent6" xfId="87"/>
    <cellStyle name="40% - akcent 1" xfId="88"/>
    <cellStyle name="40% - akcent 2" xfId="89"/>
    <cellStyle name="40% - akcent 3" xfId="90"/>
    <cellStyle name="40% - akcent 4" xfId="91"/>
    <cellStyle name="40% - akcent 5" xfId="92"/>
    <cellStyle name="40% - akcent 6" xfId="93"/>
    <cellStyle name="40% - Énfasis1" xfId="3302" builtinId="31" customBuiltin="1"/>
    <cellStyle name="40% - Énfasis1 10" xfId="2485"/>
    <cellStyle name="40% - Énfasis1 11" xfId="94"/>
    <cellStyle name="40% - Énfasis1 2" xfId="227"/>
    <cellStyle name="40% - Énfasis1 2 2" xfId="228"/>
    <cellStyle name="40% - Énfasis1 2 3" xfId="2690"/>
    <cellStyle name="40% - Énfasis1 2 4" xfId="3956"/>
    <cellStyle name="40% - Énfasis1 3" xfId="229"/>
    <cellStyle name="40% - Énfasis1 3 2" xfId="2486"/>
    <cellStyle name="40% - Énfasis1 3 2 2" xfId="3346"/>
    <cellStyle name="40% - Énfasis1 3 3" xfId="3685"/>
    <cellStyle name="40% - Énfasis1 3 4" xfId="3500"/>
    <cellStyle name="40% - Énfasis1 4" xfId="230"/>
    <cellStyle name="40% - Énfasis1 4 2" xfId="2487"/>
    <cellStyle name="40% - Énfasis1 4 2 2" xfId="3347"/>
    <cellStyle name="40% - Énfasis1 5" xfId="231"/>
    <cellStyle name="40% - Énfasis1 5 2" xfId="2488"/>
    <cellStyle name="40% - Énfasis1 6" xfId="232"/>
    <cellStyle name="40% - Énfasis1 6 2" xfId="2489"/>
    <cellStyle name="40% - Énfasis1 7" xfId="2490"/>
    <cellStyle name="40% - Énfasis1 7 2" xfId="2491"/>
    <cellStyle name="40% - Énfasis1 8" xfId="2492"/>
    <cellStyle name="40% - Énfasis1 8 2" xfId="2493"/>
    <cellStyle name="40% - Énfasis1 9" xfId="2494"/>
    <cellStyle name="40% - Énfasis1 9 2" xfId="2495"/>
    <cellStyle name="40% - Énfasis2" xfId="3305" builtinId="35" customBuiltin="1"/>
    <cellStyle name="40% - Énfasis2 10" xfId="2496"/>
    <cellStyle name="40% - Énfasis2 11" xfId="95"/>
    <cellStyle name="40% - Énfasis2 2" xfId="233"/>
    <cellStyle name="40% - Énfasis2 2 2" xfId="234"/>
    <cellStyle name="40% - Énfasis2 2 3" xfId="2691"/>
    <cellStyle name="40% - Énfasis2 2 4" xfId="3957"/>
    <cellStyle name="40% - Énfasis2 3" xfId="235"/>
    <cellStyle name="40% - Énfasis2 3 2" xfId="2497"/>
    <cellStyle name="40% - Énfasis2 3 2 2" xfId="3348"/>
    <cellStyle name="40% - Énfasis2 3 3" xfId="3684"/>
    <cellStyle name="40% - Énfasis2 3 4" xfId="3501"/>
    <cellStyle name="40% - Énfasis2 4" xfId="236"/>
    <cellStyle name="40% - Énfasis2 4 2" xfId="2498"/>
    <cellStyle name="40% - Énfasis2 4 2 2" xfId="3349"/>
    <cellStyle name="40% - Énfasis2 5" xfId="237"/>
    <cellStyle name="40% - Énfasis2 5 2" xfId="2499"/>
    <cellStyle name="40% - Énfasis2 6" xfId="238"/>
    <cellStyle name="40% - Énfasis2 6 2" xfId="2500"/>
    <cellStyle name="40% - Énfasis2 7" xfId="2501"/>
    <cellStyle name="40% - Énfasis2 7 2" xfId="2502"/>
    <cellStyle name="40% - Énfasis2 8" xfId="2503"/>
    <cellStyle name="40% - Énfasis2 8 2" xfId="2504"/>
    <cellStyle name="40% - Énfasis2 9" xfId="2505"/>
    <cellStyle name="40% - Énfasis2 9 2" xfId="2506"/>
    <cellStyle name="40% - Énfasis3" xfId="3308" builtinId="39" customBuiltin="1"/>
    <cellStyle name="40% - Énfasis3 10" xfId="2507"/>
    <cellStyle name="40% - Énfasis3 11" xfId="96"/>
    <cellStyle name="40% - Énfasis3 2" xfId="239"/>
    <cellStyle name="40% - Énfasis3 2 2" xfId="240"/>
    <cellStyle name="40% - Énfasis3 2 2 2" xfId="3350"/>
    <cellStyle name="40% - Énfasis3 2 3" xfId="2692"/>
    <cellStyle name="40% - Énfasis3 2 3 2" xfId="3351"/>
    <cellStyle name="40% - Énfasis3 2 4" xfId="3503"/>
    <cellStyle name="40% - Énfasis3 2 5" xfId="3958"/>
    <cellStyle name="40% - Énfasis3 3" xfId="241"/>
    <cellStyle name="40% - Énfasis3 3 2" xfId="2508"/>
    <cellStyle name="40% - Énfasis3 3 2 2" xfId="3352"/>
    <cellStyle name="40% - Énfasis3 3 3" xfId="3683"/>
    <cellStyle name="40% - Énfasis3 3 4" xfId="3502"/>
    <cellStyle name="40% - Énfasis3 4" xfId="242"/>
    <cellStyle name="40% - Énfasis3 4 2" xfId="2509"/>
    <cellStyle name="40% - Énfasis3 4 2 2" xfId="3353"/>
    <cellStyle name="40% - Énfasis3 5" xfId="243"/>
    <cellStyle name="40% - Énfasis3 5 2" xfId="2510"/>
    <cellStyle name="40% - Énfasis3 5 2 2" xfId="3354"/>
    <cellStyle name="40% - Énfasis3 6" xfId="244"/>
    <cellStyle name="40% - Énfasis3 6 2" xfId="2511"/>
    <cellStyle name="40% - Énfasis3 6 2 2" xfId="3355"/>
    <cellStyle name="40% - Énfasis3 7" xfId="2512"/>
    <cellStyle name="40% - Énfasis3 7 2" xfId="2513"/>
    <cellStyle name="40% - Énfasis3 8" xfId="2514"/>
    <cellStyle name="40% - Énfasis3 8 2" xfId="2515"/>
    <cellStyle name="40% - Énfasis3 9" xfId="2516"/>
    <cellStyle name="40% - Énfasis3 9 2" xfId="2517"/>
    <cellStyle name="40% - Énfasis4" xfId="3311" builtinId="43" customBuiltin="1"/>
    <cellStyle name="40% - Énfasis4 10" xfId="2518"/>
    <cellStyle name="40% - Énfasis4 11" xfId="97"/>
    <cellStyle name="40% - Énfasis4 2" xfId="245"/>
    <cellStyle name="40% - Énfasis4 2 2" xfId="246"/>
    <cellStyle name="40% - Énfasis4 2 3" xfId="2693"/>
    <cellStyle name="40% - Énfasis4 2 4" xfId="3959"/>
    <cellStyle name="40% - Énfasis4 3" xfId="247"/>
    <cellStyle name="40% - Énfasis4 3 2" xfId="2519"/>
    <cellStyle name="40% - Énfasis4 3 2 2" xfId="3356"/>
    <cellStyle name="40% - Énfasis4 3 3" xfId="3682"/>
    <cellStyle name="40% - Énfasis4 3 4" xfId="3504"/>
    <cellStyle name="40% - Énfasis4 4" xfId="248"/>
    <cellStyle name="40% - Énfasis4 4 2" xfId="2520"/>
    <cellStyle name="40% - Énfasis4 4 2 2" xfId="3357"/>
    <cellStyle name="40% - Énfasis4 5" xfId="249"/>
    <cellStyle name="40% - Énfasis4 5 2" xfId="2521"/>
    <cellStyle name="40% - Énfasis4 6" xfId="250"/>
    <cellStyle name="40% - Énfasis4 6 2" xfId="2522"/>
    <cellStyle name="40% - Énfasis4 7" xfId="2523"/>
    <cellStyle name="40% - Énfasis4 7 2" xfId="2524"/>
    <cellStyle name="40% - Énfasis4 8" xfId="2525"/>
    <cellStyle name="40% - Énfasis4 8 2" xfId="2526"/>
    <cellStyle name="40% - Énfasis4 9" xfId="2527"/>
    <cellStyle name="40% - Énfasis4 9 2" xfId="2528"/>
    <cellStyle name="40% - Énfasis5" xfId="3314" builtinId="47" customBuiltin="1"/>
    <cellStyle name="40% - Énfasis5 10" xfId="2529"/>
    <cellStyle name="40% - Énfasis5 11" xfId="98"/>
    <cellStyle name="40% - Énfasis5 2" xfId="251"/>
    <cellStyle name="40% - Énfasis5 2 2" xfId="252"/>
    <cellStyle name="40% - Énfasis5 2 3" xfId="2694"/>
    <cellStyle name="40% - Énfasis5 2 4" xfId="3960"/>
    <cellStyle name="40% - Énfasis5 3" xfId="253"/>
    <cellStyle name="40% - Énfasis5 3 2" xfId="2530"/>
    <cellStyle name="40% - Énfasis5 3 2 2" xfId="3358"/>
    <cellStyle name="40% - Énfasis5 3 3" xfId="3681"/>
    <cellStyle name="40% - Énfasis5 3 4" xfId="3505"/>
    <cellStyle name="40% - Énfasis5 4" xfId="254"/>
    <cellStyle name="40% - Énfasis5 4 2" xfId="2531"/>
    <cellStyle name="40% - Énfasis5 4 2 2" xfId="3359"/>
    <cellStyle name="40% - Énfasis5 5" xfId="255"/>
    <cellStyle name="40% - Énfasis5 5 2" xfId="2532"/>
    <cellStyle name="40% - Énfasis5 6" xfId="256"/>
    <cellStyle name="40% - Énfasis5 6 2" xfId="2533"/>
    <cellStyle name="40% - Énfasis5 7" xfId="2534"/>
    <cellStyle name="40% - Énfasis5 7 2" xfId="2535"/>
    <cellStyle name="40% - Énfasis5 8" xfId="2536"/>
    <cellStyle name="40% - Énfasis5 8 2" xfId="2537"/>
    <cellStyle name="40% - Énfasis5 9" xfId="2538"/>
    <cellStyle name="40% - Énfasis5 9 2" xfId="2539"/>
    <cellStyle name="40% - Énfasis6" xfId="3317" builtinId="51" customBuiltin="1"/>
    <cellStyle name="40% - Énfasis6 10" xfId="2540"/>
    <cellStyle name="40% - Énfasis6 11" xfId="99"/>
    <cellStyle name="40% - Énfasis6 2" xfId="257"/>
    <cellStyle name="40% - Énfasis6 2 2" xfId="258"/>
    <cellStyle name="40% - Énfasis6 2 3" xfId="2695"/>
    <cellStyle name="40% - Énfasis6 2 4" xfId="3961"/>
    <cellStyle name="40% - Énfasis6 3" xfId="259"/>
    <cellStyle name="40% - Énfasis6 3 2" xfId="2541"/>
    <cellStyle name="40% - Énfasis6 3 2 2" xfId="3360"/>
    <cellStyle name="40% - Énfasis6 3 3" xfId="3680"/>
    <cellStyle name="40% - Énfasis6 3 4" xfId="3506"/>
    <cellStyle name="40% - Énfasis6 4" xfId="260"/>
    <cellStyle name="40% - Énfasis6 4 2" xfId="2542"/>
    <cellStyle name="40% - Énfasis6 4 2 2" xfId="3361"/>
    <cellStyle name="40% - Énfasis6 5" xfId="261"/>
    <cellStyle name="40% - Énfasis6 5 2" xfId="2543"/>
    <cellStyle name="40% - Énfasis6 6" xfId="262"/>
    <cellStyle name="40% - Énfasis6 6 2" xfId="2544"/>
    <cellStyle name="40% - Énfasis6 7" xfId="2545"/>
    <cellStyle name="40% - Énfasis6 7 2" xfId="2546"/>
    <cellStyle name="40% - Énfasis6 8" xfId="2547"/>
    <cellStyle name="40% - Énfasis6 8 2" xfId="2548"/>
    <cellStyle name="40% - Énfasis6 9" xfId="2549"/>
    <cellStyle name="40% - Énfasis6 9 2" xfId="2550"/>
    <cellStyle name="60% - Accent1" xfId="100"/>
    <cellStyle name="60% - Accent2" xfId="101"/>
    <cellStyle name="60% - Accent3" xfId="102"/>
    <cellStyle name="60% - Accent4" xfId="103"/>
    <cellStyle name="60% - Accent5" xfId="104"/>
    <cellStyle name="60% - Accent6" xfId="105"/>
    <cellStyle name="60% - akcent 1" xfId="106"/>
    <cellStyle name="60% - akcent 2" xfId="107"/>
    <cellStyle name="60% - akcent 3" xfId="108"/>
    <cellStyle name="60% - akcent 4" xfId="109"/>
    <cellStyle name="60% - akcent 5" xfId="110"/>
    <cellStyle name="60% - akcent 6" xfId="111"/>
    <cellStyle name="60% - Énfasis1 10" xfId="112"/>
    <cellStyle name="60% - Énfasis1 2" xfId="263"/>
    <cellStyle name="60% - Énfasis1 2 2" xfId="264"/>
    <cellStyle name="60% - Énfasis1 2 3" xfId="3362"/>
    <cellStyle name="60% - Énfasis1 2 4" xfId="3507"/>
    <cellStyle name="60% - Énfasis1 2 5" xfId="3962"/>
    <cellStyle name="60% - Énfasis1 3" xfId="265"/>
    <cellStyle name="60% - Énfasis1 3 2" xfId="3363"/>
    <cellStyle name="60% - Énfasis1 4" xfId="266"/>
    <cellStyle name="60% - Énfasis1 5" xfId="267"/>
    <cellStyle name="60% - Énfasis1 6" xfId="268"/>
    <cellStyle name="60% - Énfasis1 7" xfId="2551"/>
    <cellStyle name="60% - Énfasis1 8" xfId="2552"/>
    <cellStyle name="60% - Énfasis1 9" xfId="2553"/>
    <cellStyle name="60% - Énfasis2 10" xfId="113"/>
    <cellStyle name="60% - Énfasis2 2" xfId="269"/>
    <cellStyle name="60% - Énfasis2 2 2" xfId="270"/>
    <cellStyle name="60% - Énfasis2 2 3" xfId="3364"/>
    <cellStyle name="60% - Énfasis2 2 4" xfId="3508"/>
    <cellStyle name="60% - Énfasis2 2 5" xfId="3963"/>
    <cellStyle name="60% - Énfasis2 3" xfId="271"/>
    <cellStyle name="60% - Énfasis2 3 2" xfId="3365"/>
    <cellStyle name="60% - Énfasis2 4" xfId="272"/>
    <cellStyle name="60% - Énfasis2 5" xfId="273"/>
    <cellStyle name="60% - Énfasis2 6" xfId="274"/>
    <cellStyle name="60% - Énfasis2 7" xfId="2554"/>
    <cellStyle name="60% - Énfasis2 8" xfId="2555"/>
    <cellStyle name="60% - Énfasis2 9" xfId="2556"/>
    <cellStyle name="60% - Énfasis3 10" xfId="114"/>
    <cellStyle name="60% - Énfasis3 2" xfId="275"/>
    <cellStyle name="60% - Énfasis3 2 2" xfId="276"/>
    <cellStyle name="60% - Énfasis3 2 2 2" xfId="3366"/>
    <cellStyle name="60% - Énfasis3 2 3" xfId="3367"/>
    <cellStyle name="60% - Énfasis3 2 4" xfId="3509"/>
    <cellStyle name="60% - Énfasis3 2 5" xfId="3964"/>
    <cellStyle name="60% - Énfasis3 3" xfId="277"/>
    <cellStyle name="60% - Énfasis3 3 2" xfId="3368"/>
    <cellStyle name="60% - Énfasis3 4" xfId="278"/>
    <cellStyle name="60% - Énfasis3 4 2" xfId="3369"/>
    <cellStyle name="60% - Énfasis3 5" xfId="279"/>
    <cellStyle name="60% - Énfasis3 5 2" xfId="3370"/>
    <cellStyle name="60% - Énfasis3 6" xfId="280"/>
    <cellStyle name="60% - Énfasis3 6 2" xfId="3371"/>
    <cellStyle name="60% - Énfasis3 7" xfId="2557"/>
    <cellStyle name="60% - Énfasis3 7 2" xfId="3372"/>
    <cellStyle name="60% - Énfasis3 8" xfId="2558"/>
    <cellStyle name="60% - Énfasis3 9" xfId="2559"/>
    <cellStyle name="60% - Énfasis4 10" xfId="115"/>
    <cellStyle name="60% - Énfasis4 2" xfId="281"/>
    <cellStyle name="60% - Énfasis4 2 2" xfId="282"/>
    <cellStyle name="60% - Énfasis4 2 2 2" xfId="3373"/>
    <cellStyle name="60% - Énfasis4 2 3" xfId="3374"/>
    <cellStyle name="60% - Énfasis4 2 4" xfId="3510"/>
    <cellStyle name="60% - Énfasis4 2 5" xfId="3965"/>
    <cellStyle name="60% - Énfasis4 3" xfId="283"/>
    <cellStyle name="60% - Énfasis4 3 2" xfId="3375"/>
    <cellStyle name="60% - Énfasis4 4" xfId="284"/>
    <cellStyle name="60% - Énfasis4 4 2" xfId="3376"/>
    <cellStyle name="60% - Énfasis4 5" xfId="285"/>
    <cellStyle name="60% - Énfasis4 5 2" xfId="3377"/>
    <cellStyle name="60% - Énfasis4 6" xfId="286"/>
    <cellStyle name="60% - Énfasis4 6 2" xfId="3378"/>
    <cellStyle name="60% - Énfasis4 7" xfId="2560"/>
    <cellStyle name="60% - Énfasis4 7 2" xfId="3379"/>
    <cellStyle name="60% - Énfasis4 8" xfId="2561"/>
    <cellStyle name="60% - Énfasis4 9" xfId="2562"/>
    <cellStyle name="60% - Énfasis5 10" xfId="116"/>
    <cellStyle name="60% - Énfasis5 2" xfId="287"/>
    <cellStyle name="60% - Énfasis5 2 2" xfId="288"/>
    <cellStyle name="60% - Énfasis5 2 3" xfId="3380"/>
    <cellStyle name="60% - Énfasis5 2 4" xfId="3511"/>
    <cellStyle name="60% - Énfasis5 2 5" xfId="3966"/>
    <cellStyle name="60% - Énfasis5 3" xfId="289"/>
    <cellStyle name="60% - Énfasis5 3 2" xfId="3381"/>
    <cellStyle name="60% - Énfasis5 4" xfId="290"/>
    <cellStyle name="60% - Énfasis5 5" xfId="291"/>
    <cellStyle name="60% - Énfasis5 6" xfId="292"/>
    <cellStyle name="60% - Énfasis5 7" xfId="2563"/>
    <cellStyle name="60% - Énfasis5 8" xfId="2564"/>
    <cellStyle name="60% - Énfasis5 9" xfId="2565"/>
    <cellStyle name="60% - Énfasis6 10" xfId="117"/>
    <cellStyle name="60% - Énfasis6 2" xfId="293"/>
    <cellStyle name="60% - Énfasis6 2 2" xfId="294"/>
    <cellStyle name="60% - Énfasis6 2 2 2" xfId="3382"/>
    <cellStyle name="60% - Énfasis6 2 3" xfId="3383"/>
    <cellStyle name="60% - Énfasis6 2 4" xfId="3512"/>
    <cellStyle name="60% - Énfasis6 2 5" xfId="3967"/>
    <cellStyle name="60% - Énfasis6 3" xfId="295"/>
    <cellStyle name="60% - Énfasis6 3 2" xfId="3384"/>
    <cellStyle name="60% - Énfasis6 4" xfId="296"/>
    <cellStyle name="60% - Énfasis6 4 2" xfId="3385"/>
    <cellStyle name="60% - Énfasis6 5" xfId="297"/>
    <cellStyle name="60% - Énfasis6 5 2" xfId="3386"/>
    <cellStyle name="60% - Énfasis6 6" xfId="298"/>
    <cellStyle name="60% - Énfasis6 6 2" xfId="3387"/>
    <cellStyle name="60% - Énfasis6 7" xfId="2566"/>
    <cellStyle name="60% - Énfasis6 7 2" xfId="3388"/>
    <cellStyle name="60% - Énfasis6 8" xfId="2567"/>
    <cellStyle name="60% - Énfasis6 9" xfId="2568"/>
    <cellStyle name="A3 297 x 420 mm" xfId="299"/>
    <cellStyle name="Accent1" xfId="118"/>
    <cellStyle name="Accent1 - 20%" xfId="300"/>
    <cellStyle name="Accent1 - 20% 10" xfId="301"/>
    <cellStyle name="Accent1 - 20% 11" xfId="302"/>
    <cellStyle name="Accent1 - 20% 12" xfId="2696"/>
    <cellStyle name="Accent1 - 20% 13" xfId="2697"/>
    <cellStyle name="Accent1 - 20% 2" xfId="303"/>
    <cellStyle name="Accent1 - 20% 2 2" xfId="304"/>
    <cellStyle name="Accent1 - 20% 2 2 2" xfId="305"/>
    <cellStyle name="Accent1 - 20% 2 2 3" xfId="3679"/>
    <cellStyle name="Accent1 - 20% 3" xfId="306"/>
    <cellStyle name="Accent1 - 20% 3 2" xfId="2698"/>
    <cellStyle name="Accent1 - 20% 4" xfId="307"/>
    <cellStyle name="Accent1 - 20% 4 2" xfId="2699"/>
    <cellStyle name="Accent1 - 20% 5" xfId="308"/>
    <cellStyle name="Accent1 - 20% 5 2" xfId="2700"/>
    <cellStyle name="Accent1 - 20% 6" xfId="309"/>
    <cellStyle name="Accent1 - 20% 6 2" xfId="2702"/>
    <cellStyle name="Accent1 - 20% 6 3" xfId="2701"/>
    <cellStyle name="Accent1 - 20% 6 3 2" xfId="3678"/>
    <cellStyle name="Accent1 - 20% 7" xfId="310"/>
    <cellStyle name="Accent1 - 20% 8" xfId="311"/>
    <cellStyle name="Accent1 - 20% 8 2" xfId="2703"/>
    <cellStyle name="Accent1 - 20% 8 3" xfId="3677"/>
    <cellStyle name="Accent1 - 20% 9" xfId="312"/>
    <cellStyle name="Accent1 - 20%_Combinación de negocios - AA-IAMv3" xfId="2704"/>
    <cellStyle name="Accent1 - 40%" xfId="313"/>
    <cellStyle name="Accent1 - 40% 10" xfId="314"/>
    <cellStyle name="Accent1 - 40% 11" xfId="315"/>
    <cellStyle name="Accent1 - 40% 12" xfId="2705"/>
    <cellStyle name="Accent1 - 40% 13" xfId="2706"/>
    <cellStyle name="Accent1 - 40% 2" xfId="316"/>
    <cellStyle name="Accent1 - 40% 2 2" xfId="317"/>
    <cellStyle name="Accent1 - 40% 2 2 2" xfId="318"/>
    <cellStyle name="Accent1 - 40% 2 2 3" xfId="3676"/>
    <cellStyle name="Accent1 - 40% 3" xfId="319"/>
    <cellStyle name="Accent1 - 40% 3 2" xfId="2707"/>
    <cellStyle name="Accent1 - 40% 4" xfId="320"/>
    <cellStyle name="Accent1 - 40% 4 2" xfId="2708"/>
    <cellStyle name="Accent1 - 40% 5" xfId="321"/>
    <cellStyle name="Accent1 - 40% 5 2" xfId="2709"/>
    <cellStyle name="Accent1 - 40% 6" xfId="322"/>
    <cellStyle name="Accent1 - 40% 6 2" xfId="2711"/>
    <cellStyle name="Accent1 - 40% 6 3" xfId="2710"/>
    <cellStyle name="Accent1 - 40% 6 3 2" xfId="3675"/>
    <cellStyle name="Accent1 - 40% 7" xfId="323"/>
    <cellStyle name="Accent1 - 40% 8" xfId="324"/>
    <cellStyle name="Accent1 - 40% 8 2" xfId="2712"/>
    <cellStyle name="Accent1 - 40% 8 3" xfId="3674"/>
    <cellStyle name="Accent1 - 40% 9" xfId="325"/>
    <cellStyle name="Accent1 - 40%_Combinación de negocios - AA-IAMv3" xfId="2713"/>
    <cellStyle name="Accent1 - 60%" xfId="326"/>
    <cellStyle name="Accent1 - 60% 10" xfId="327"/>
    <cellStyle name="Accent1 - 60% 11" xfId="328"/>
    <cellStyle name="Accent1 - 60% 2" xfId="329"/>
    <cellStyle name="Accent1 - 60% 2 2" xfId="330"/>
    <cellStyle name="Accent1 - 60% 2 2 2" xfId="331"/>
    <cellStyle name="Accent1 - 60% 3" xfId="332"/>
    <cellStyle name="Accent1 - 60% 4" xfId="333"/>
    <cellStyle name="Accent1 - 60% 5" xfId="334"/>
    <cellStyle name="Accent1 - 60% 6" xfId="335"/>
    <cellStyle name="Accent1 - 60% 7" xfId="336"/>
    <cellStyle name="Accent1 - 60% 8" xfId="337"/>
    <cellStyle name="Accent1 - 60% 9" xfId="338"/>
    <cellStyle name="Accent2" xfId="119"/>
    <cellStyle name="Accent2 - 20%" xfId="339"/>
    <cellStyle name="Accent2 - 20% 10" xfId="340"/>
    <cellStyle name="Accent2 - 20% 11" xfId="341"/>
    <cellStyle name="Accent2 - 20% 12" xfId="2714"/>
    <cellStyle name="Accent2 - 20% 13" xfId="2715"/>
    <cellStyle name="Accent2 - 20% 2" xfId="342"/>
    <cellStyle name="Accent2 - 20% 2 2" xfId="343"/>
    <cellStyle name="Accent2 - 20% 2 2 2" xfId="344"/>
    <cellStyle name="Accent2 - 20% 2 2 3" xfId="3673"/>
    <cellStyle name="Accent2 - 20% 3" xfId="345"/>
    <cellStyle name="Accent2 - 20% 3 2" xfId="2716"/>
    <cellStyle name="Accent2 - 20% 4" xfId="346"/>
    <cellStyle name="Accent2 - 20% 4 2" xfId="2717"/>
    <cellStyle name="Accent2 - 20% 5" xfId="347"/>
    <cellStyle name="Accent2 - 20% 5 2" xfId="2718"/>
    <cellStyle name="Accent2 - 20% 6" xfId="348"/>
    <cellStyle name="Accent2 - 20% 6 2" xfId="2720"/>
    <cellStyle name="Accent2 - 20% 6 3" xfId="2719"/>
    <cellStyle name="Accent2 - 20% 6 3 2" xfId="3672"/>
    <cellStyle name="Accent2 - 20% 7" xfId="349"/>
    <cellStyle name="Accent2 - 20% 8" xfId="350"/>
    <cellStyle name="Accent2 - 20% 8 2" xfId="2721"/>
    <cellStyle name="Accent2 - 20% 8 3" xfId="3671"/>
    <cellStyle name="Accent2 - 20% 9" xfId="351"/>
    <cellStyle name="Accent2 - 20%_Combinación de negocios - AA-IAMv3" xfId="2722"/>
    <cellStyle name="Accent2 - 40%" xfId="352"/>
    <cellStyle name="Accent2 - 40% 10" xfId="353"/>
    <cellStyle name="Accent2 - 40% 11" xfId="354"/>
    <cellStyle name="Accent2 - 40% 12" xfId="2723"/>
    <cellStyle name="Accent2 - 40% 13" xfId="2724"/>
    <cellStyle name="Accent2 - 40% 2" xfId="355"/>
    <cellStyle name="Accent2 - 40% 2 2" xfId="356"/>
    <cellStyle name="Accent2 - 40% 2 2 2" xfId="357"/>
    <cellStyle name="Accent2 - 40% 2 2 3" xfId="3670"/>
    <cellStyle name="Accent2 - 40% 3" xfId="358"/>
    <cellStyle name="Accent2 - 40% 3 2" xfId="2725"/>
    <cellStyle name="Accent2 - 40% 4" xfId="359"/>
    <cellStyle name="Accent2 - 40% 4 2" xfId="2726"/>
    <cellStyle name="Accent2 - 40% 5" xfId="360"/>
    <cellStyle name="Accent2 - 40% 5 2" xfId="2727"/>
    <cellStyle name="Accent2 - 40% 6" xfId="361"/>
    <cellStyle name="Accent2 - 40% 6 2" xfId="2729"/>
    <cellStyle name="Accent2 - 40% 6 3" xfId="2728"/>
    <cellStyle name="Accent2 - 40% 6 3 2" xfId="3669"/>
    <cellStyle name="Accent2 - 40% 7" xfId="362"/>
    <cellStyle name="Accent2 - 40% 8" xfId="363"/>
    <cellStyle name="Accent2 - 40% 8 2" xfId="2730"/>
    <cellStyle name="Accent2 - 40% 8 3" xfId="3668"/>
    <cellStyle name="Accent2 - 40% 9" xfId="364"/>
    <cellStyle name="Accent2 - 40%_Combinación de negocios - AA-IAMv3" xfId="2731"/>
    <cellStyle name="Accent2 - 60%" xfId="365"/>
    <cellStyle name="Accent2 - 60% 10" xfId="366"/>
    <cellStyle name="Accent2 - 60% 11" xfId="367"/>
    <cellStyle name="Accent2 - 60% 2" xfId="368"/>
    <cellStyle name="Accent2 - 60% 2 2" xfId="369"/>
    <cellStyle name="Accent2 - 60% 2 2 2" xfId="370"/>
    <cellStyle name="Accent2 - 60% 3" xfId="371"/>
    <cellStyle name="Accent2 - 60% 4" xfId="372"/>
    <cellStyle name="Accent2 - 60% 5" xfId="373"/>
    <cellStyle name="Accent2 - 60% 6" xfId="374"/>
    <cellStyle name="Accent2 - 60% 7" xfId="375"/>
    <cellStyle name="Accent2 - 60% 8" xfId="376"/>
    <cellStyle name="Accent2 - 60% 9" xfId="377"/>
    <cellStyle name="Accent3" xfId="120"/>
    <cellStyle name="Accent3 - 20%" xfId="378"/>
    <cellStyle name="Accent3 - 20% 10" xfId="379"/>
    <cellStyle name="Accent3 - 20% 11" xfId="380"/>
    <cellStyle name="Accent3 - 20% 12" xfId="2732"/>
    <cellStyle name="Accent3 - 20% 13" xfId="2733"/>
    <cellStyle name="Accent3 - 20% 2" xfId="381"/>
    <cellStyle name="Accent3 - 20% 2 2" xfId="382"/>
    <cellStyle name="Accent3 - 20% 2 2 2" xfId="383"/>
    <cellStyle name="Accent3 - 20% 2 2 3" xfId="3667"/>
    <cellStyle name="Accent3 - 20% 3" xfId="384"/>
    <cellStyle name="Accent3 - 20% 3 2" xfId="2734"/>
    <cellStyle name="Accent3 - 20% 4" xfId="385"/>
    <cellStyle name="Accent3 - 20% 4 2" xfId="2735"/>
    <cellStyle name="Accent3 - 20% 5" xfId="386"/>
    <cellStyle name="Accent3 - 20% 5 2" xfId="2736"/>
    <cellStyle name="Accent3 - 20% 6" xfId="387"/>
    <cellStyle name="Accent3 - 20% 6 2" xfId="2738"/>
    <cellStyle name="Accent3 - 20% 6 3" xfId="2737"/>
    <cellStyle name="Accent3 - 20% 6 3 2" xfId="3666"/>
    <cellStyle name="Accent3 - 20% 7" xfId="388"/>
    <cellStyle name="Accent3 - 20% 8" xfId="389"/>
    <cellStyle name="Accent3 - 20% 8 2" xfId="2739"/>
    <cellStyle name="Accent3 - 20% 8 3" xfId="3665"/>
    <cellStyle name="Accent3 - 20% 9" xfId="390"/>
    <cellStyle name="Accent3 - 20%_Combinación de negocios - AA-IAMv3" xfId="2740"/>
    <cellStyle name="Accent3 - 40%" xfId="391"/>
    <cellStyle name="Accent3 - 40% 10" xfId="392"/>
    <cellStyle name="Accent3 - 40% 11" xfId="393"/>
    <cellStyle name="Accent3 - 40% 12" xfId="2741"/>
    <cellStyle name="Accent3 - 40% 13" xfId="2742"/>
    <cellStyle name="Accent3 - 40% 2" xfId="394"/>
    <cellStyle name="Accent3 - 40% 2 2" xfId="395"/>
    <cellStyle name="Accent3 - 40% 2 2 2" xfId="396"/>
    <cellStyle name="Accent3 - 40% 2 2 3" xfId="3664"/>
    <cellStyle name="Accent3 - 40% 3" xfId="397"/>
    <cellStyle name="Accent3 - 40% 3 2" xfId="2743"/>
    <cellStyle name="Accent3 - 40% 4" xfId="398"/>
    <cellStyle name="Accent3 - 40% 4 2" xfId="2744"/>
    <cellStyle name="Accent3 - 40% 5" xfId="399"/>
    <cellStyle name="Accent3 - 40% 5 2" xfId="2745"/>
    <cellStyle name="Accent3 - 40% 6" xfId="400"/>
    <cellStyle name="Accent3 - 40% 6 2" xfId="2747"/>
    <cellStyle name="Accent3 - 40% 6 3" xfId="2746"/>
    <cellStyle name="Accent3 - 40% 6 3 2" xfId="3663"/>
    <cellStyle name="Accent3 - 40% 7" xfId="401"/>
    <cellStyle name="Accent3 - 40% 8" xfId="402"/>
    <cellStyle name="Accent3 - 40% 8 2" xfId="2748"/>
    <cellStyle name="Accent3 - 40% 8 3" xfId="3662"/>
    <cellStyle name="Accent3 - 40% 9" xfId="403"/>
    <cellStyle name="Accent3 - 40%_Combinación de negocios - AA-IAMv3" xfId="2749"/>
    <cellStyle name="Accent3 - 60%" xfId="404"/>
    <cellStyle name="Accent3 - 60% 10" xfId="405"/>
    <cellStyle name="Accent3 - 60% 11" xfId="406"/>
    <cellStyle name="Accent3 - 60% 2" xfId="407"/>
    <cellStyle name="Accent3 - 60% 2 2" xfId="408"/>
    <cellStyle name="Accent3 - 60% 2 2 2" xfId="409"/>
    <cellStyle name="Accent3 - 60% 3" xfId="410"/>
    <cellStyle name="Accent3 - 60% 4" xfId="411"/>
    <cellStyle name="Accent3 - 60% 5" xfId="412"/>
    <cellStyle name="Accent3 - 60% 6" xfId="413"/>
    <cellStyle name="Accent3 - 60% 7" xfId="414"/>
    <cellStyle name="Accent3 - 60% 8" xfId="415"/>
    <cellStyle name="Accent3 - 60% 9" xfId="416"/>
    <cellStyle name="Accent4" xfId="121"/>
    <cellStyle name="Accent4 - 20%" xfId="417"/>
    <cellStyle name="Accent4 - 20% 10" xfId="418"/>
    <cellStyle name="Accent4 - 20% 11" xfId="419"/>
    <cellStyle name="Accent4 - 20% 12" xfId="2750"/>
    <cellStyle name="Accent4 - 20% 13" xfId="2751"/>
    <cellStyle name="Accent4 - 20% 2" xfId="420"/>
    <cellStyle name="Accent4 - 20% 2 2" xfId="421"/>
    <cellStyle name="Accent4 - 20% 2 2 2" xfId="422"/>
    <cellStyle name="Accent4 - 20% 2 2 3" xfId="3661"/>
    <cellStyle name="Accent4 - 20% 3" xfId="423"/>
    <cellStyle name="Accent4 - 20% 3 2" xfId="2752"/>
    <cellStyle name="Accent4 - 20% 4" xfId="424"/>
    <cellStyle name="Accent4 - 20% 4 2" xfId="2753"/>
    <cellStyle name="Accent4 - 20% 5" xfId="425"/>
    <cellStyle name="Accent4 - 20% 5 2" xfId="2754"/>
    <cellStyle name="Accent4 - 20% 6" xfId="426"/>
    <cellStyle name="Accent4 - 20% 6 2" xfId="2756"/>
    <cellStyle name="Accent4 - 20% 6 3" xfId="2755"/>
    <cellStyle name="Accent4 - 20% 6 3 2" xfId="3660"/>
    <cellStyle name="Accent4 - 20% 7" xfId="427"/>
    <cellStyle name="Accent4 - 20% 8" xfId="428"/>
    <cellStyle name="Accent4 - 20% 8 2" xfId="2757"/>
    <cellStyle name="Accent4 - 20% 8 3" xfId="3659"/>
    <cellStyle name="Accent4 - 20% 9" xfId="429"/>
    <cellStyle name="Accent4 - 20%_Combinación de negocios - AA-IAMv3" xfId="2758"/>
    <cellStyle name="Accent4 - 40%" xfId="430"/>
    <cellStyle name="Accent4 - 40% 10" xfId="431"/>
    <cellStyle name="Accent4 - 40% 11" xfId="432"/>
    <cellStyle name="Accent4 - 40% 12" xfId="2759"/>
    <cellStyle name="Accent4 - 40% 13" xfId="2760"/>
    <cellStyle name="Accent4 - 40% 2" xfId="433"/>
    <cellStyle name="Accent4 - 40% 2 2" xfId="434"/>
    <cellStyle name="Accent4 - 40% 2 2 2" xfId="435"/>
    <cellStyle name="Accent4 - 40% 2 2 3" xfId="3658"/>
    <cellStyle name="Accent4 - 40% 3" xfId="436"/>
    <cellStyle name="Accent4 - 40% 3 2" xfId="2761"/>
    <cellStyle name="Accent4 - 40% 4" xfId="437"/>
    <cellStyle name="Accent4 - 40% 4 2" xfId="2762"/>
    <cellStyle name="Accent4 - 40% 5" xfId="438"/>
    <cellStyle name="Accent4 - 40% 5 2" xfId="2763"/>
    <cellStyle name="Accent4 - 40% 6" xfId="439"/>
    <cellStyle name="Accent4 - 40% 6 2" xfId="2765"/>
    <cellStyle name="Accent4 - 40% 6 3" xfId="2764"/>
    <cellStyle name="Accent4 - 40% 6 3 2" xfId="3657"/>
    <cellStyle name="Accent4 - 40% 7" xfId="440"/>
    <cellStyle name="Accent4 - 40% 8" xfId="441"/>
    <cellStyle name="Accent4 - 40% 8 2" xfId="2766"/>
    <cellStyle name="Accent4 - 40% 8 3" xfId="3656"/>
    <cellStyle name="Accent4 - 40% 9" xfId="442"/>
    <cellStyle name="Accent4 - 40%_Combinación de negocios - AA-IAMv3" xfId="2767"/>
    <cellStyle name="Accent4 - 60%" xfId="443"/>
    <cellStyle name="Accent4 - 60% 10" xfId="444"/>
    <cellStyle name="Accent4 - 60% 11" xfId="445"/>
    <cellStyle name="Accent4 - 60% 2" xfId="446"/>
    <cellStyle name="Accent4 - 60% 2 2" xfId="447"/>
    <cellStyle name="Accent4 - 60% 2 2 2" xfId="448"/>
    <cellStyle name="Accent4 - 60% 3" xfId="449"/>
    <cellStyle name="Accent4 - 60% 4" xfId="450"/>
    <cellStyle name="Accent4 - 60% 5" xfId="451"/>
    <cellStyle name="Accent4 - 60% 6" xfId="452"/>
    <cellStyle name="Accent4 - 60% 7" xfId="453"/>
    <cellStyle name="Accent4 - 60% 8" xfId="454"/>
    <cellStyle name="Accent4 - 60% 9" xfId="455"/>
    <cellStyle name="Accent5" xfId="122"/>
    <cellStyle name="Accent5 - 20%" xfId="456"/>
    <cellStyle name="Accent5 - 20% 10" xfId="457"/>
    <cellStyle name="Accent5 - 20% 11" xfId="458"/>
    <cellStyle name="Accent5 - 20% 12" xfId="2768"/>
    <cellStyle name="Accent5 - 20% 13" xfId="2769"/>
    <cellStyle name="Accent5 - 20% 2" xfId="459"/>
    <cellStyle name="Accent5 - 20% 2 2" xfId="460"/>
    <cellStyle name="Accent5 - 20% 2 2 2" xfId="461"/>
    <cellStyle name="Accent5 - 20% 2 2 3" xfId="3655"/>
    <cellStyle name="Accent5 - 20% 3" xfId="462"/>
    <cellStyle name="Accent5 - 20% 3 2" xfId="2770"/>
    <cellStyle name="Accent5 - 20% 4" xfId="463"/>
    <cellStyle name="Accent5 - 20% 4 2" xfId="2771"/>
    <cellStyle name="Accent5 - 20% 5" xfId="464"/>
    <cellStyle name="Accent5 - 20% 5 2" xfId="2772"/>
    <cellStyle name="Accent5 - 20% 6" xfId="465"/>
    <cellStyle name="Accent5 - 20% 6 2" xfId="2774"/>
    <cellStyle name="Accent5 - 20% 6 3" xfId="2773"/>
    <cellStyle name="Accent5 - 20% 6 3 2" xfId="3654"/>
    <cellStyle name="Accent5 - 20% 7" xfId="466"/>
    <cellStyle name="Accent5 - 20% 8" xfId="467"/>
    <cellStyle name="Accent5 - 20% 8 2" xfId="2775"/>
    <cellStyle name="Accent5 - 20% 8 3" xfId="3653"/>
    <cellStyle name="Accent5 - 20% 9" xfId="468"/>
    <cellStyle name="Accent5 - 20%_Combinación de negocios - AA-IAMv3" xfId="2776"/>
    <cellStyle name="Accent5 - 40%" xfId="469"/>
    <cellStyle name="Accent5 - 40% 2" xfId="470"/>
    <cellStyle name="Accent5 - 40% 2 2" xfId="2777"/>
    <cellStyle name="Accent5 - 40% 3" xfId="471"/>
    <cellStyle name="Accent5 - 40% 3 2" xfId="2778"/>
    <cellStyle name="Accent5 - 40% 4" xfId="472"/>
    <cellStyle name="Accent5 - 40% 4 2" xfId="2779"/>
    <cellStyle name="Accent5 - 40% 5" xfId="473"/>
    <cellStyle name="Accent5 - 40% 5 2" xfId="2780"/>
    <cellStyle name="Accent5 - 40% 6" xfId="474"/>
    <cellStyle name="Accent5 - 40% 6 2" xfId="2781"/>
    <cellStyle name="Accent5 - 40% 7" xfId="2782"/>
    <cellStyle name="Accent5 - 40% 8" xfId="2783"/>
    <cellStyle name="Accent5 - 40% 9" xfId="2784"/>
    <cellStyle name="Accent5 - 40%_Combinación de negocios - AA-IAMv3" xfId="2785"/>
    <cellStyle name="Accent5 - 60%" xfId="475"/>
    <cellStyle name="Accent5 - 60% 10" xfId="476"/>
    <cellStyle name="Accent5 - 60% 11" xfId="477"/>
    <cellStyle name="Accent5 - 60% 2" xfId="478"/>
    <cellStyle name="Accent5 - 60% 2 2" xfId="479"/>
    <cellStyle name="Accent5 - 60% 2 2 2" xfId="480"/>
    <cellStyle name="Accent5 - 60% 3" xfId="481"/>
    <cellStyle name="Accent5 - 60% 4" xfId="482"/>
    <cellStyle name="Accent5 - 60% 5" xfId="483"/>
    <cellStyle name="Accent5 - 60% 6" xfId="484"/>
    <cellStyle name="Accent5 - 60% 7" xfId="485"/>
    <cellStyle name="Accent5 - 60% 8" xfId="486"/>
    <cellStyle name="Accent5 - 60% 9" xfId="487"/>
    <cellStyle name="Accent6" xfId="123"/>
    <cellStyle name="Accent6 - 20%" xfId="488"/>
    <cellStyle name="Accent6 - 20% 2" xfId="489"/>
    <cellStyle name="Accent6 - 20% 2 2" xfId="2786"/>
    <cellStyle name="Accent6 - 20% 3" xfId="490"/>
    <cellStyle name="Accent6 - 20% 3 2" xfId="2787"/>
    <cellStyle name="Accent6 - 20% 4" xfId="491"/>
    <cellStyle name="Accent6 - 20% 4 2" xfId="2788"/>
    <cellStyle name="Accent6 - 20% 5" xfId="492"/>
    <cellStyle name="Accent6 - 20% 5 2" xfId="2789"/>
    <cellStyle name="Accent6 - 20% 6" xfId="493"/>
    <cellStyle name="Accent6 - 20% 6 2" xfId="2790"/>
    <cellStyle name="Accent6 - 20% 7" xfId="2791"/>
    <cellStyle name="Accent6 - 20% 8" xfId="2792"/>
    <cellStyle name="Accent6 - 20% 9" xfId="2793"/>
    <cellStyle name="Accent6 - 20%_Combinación de negocios - AA-IAMv3" xfId="2794"/>
    <cellStyle name="Accent6 - 40%" xfId="494"/>
    <cellStyle name="Accent6 - 40% 10" xfId="495"/>
    <cellStyle name="Accent6 - 40% 11" xfId="496"/>
    <cellStyle name="Accent6 - 40% 12" xfId="2795"/>
    <cellStyle name="Accent6 - 40% 13" xfId="2796"/>
    <cellStyle name="Accent6 - 40% 2" xfId="497"/>
    <cellStyle name="Accent6 - 40% 2 2" xfId="498"/>
    <cellStyle name="Accent6 - 40% 2 2 2" xfId="499"/>
    <cellStyle name="Accent6 - 40% 2 2 3" xfId="3652"/>
    <cellStyle name="Accent6 - 40% 3" xfId="500"/>
    <cellStyle name="Accent6 - 40% 3 2" xfId="2797"/>
    <cellStyle name="Accent6 - 40% 4" xfId="501"/>
    <cellStyle name="Accent6 - 40% 4 2" xfId="2798"/>
    <cellStyle name="Accent6 - 40% 5" xfId="502"/>
    <cellStyle name="Accent6 - 40% 5 2" xfId="2799"/>
    <cellStyle name="Accent6 - 40% 6" xfId="503"/>
    <cellStyle name="Accent6 - 40% 6 2" xfId="2801"/>
    <cellStyle name="Accent6 - 40% 6 3" xfId="2800"/>
    <cellStyle name="Accent6 - 40% 6 3 2" xfId="3651"/>
    <cellStyle name="Accent6 - 40% 7" xfId="504"/>
    <cellStyle name="Accent6 - 40% 8" xfId="505"/>
    <cellStyle name="Accent6 - 40% 8 2" xfId="2802"/>
    <cellStyle name="Accent6 - 40% 8 3" xfId="3650"/>
    <cellStyle name="Accent6 - 40% 9" xfId="506"/>
    <cellStyle name="Accent6 - 40%_Combinación de negocios - AA-IAMv3" xfId="2803"/>
    <cellStyle name="Accent6 - 60%" xfId="507"/>
    <cellStyle name="Accent6 - 60% 10" xfId="508"/>
    <cellStyle name="Accent6 - 60% 11" xfId="509"/>
    <cellStyle name="Accent6 - 60% 2" xfId="510"/>
    <cellStyle name="Accent6 - 60% 2 2" xfId="511"/>
    <cellStyle name="Accent6 - 60% 2 2 2" xfId="512"/>
    <cellStyle name="Accent6 - 60% 3" xfId="513"/>
    <cellStyle name="Accent6 - 60% 4" xfId="514"/>
    <cellStyle name="Accent6 - 60% 5" xfId="515"/>
    <cellStyle name="Accent6 - 60% 6" xfId="516"/>
    <cellStyle name="Accent6 - 60% 7" xfId="517"/>
    <cellStyle name="Accent6 - 60% 8" xfId="518"/>
    <cellStyle name="Accent6 - 60% 9" xfId="519"/>
    <cellStyle name="Akcent 1" xfId="124"/>
    <cellStyle name="Akcent 2" xfId="125"/>
    <cellStyle name="Akcent 3" xfId="126"/>
    <cellStyle name="Akcent 4" xfId="127"/>
    <cellStyle name="Akcent 5" xfId="128"/>
    <cellStyle name="Akcent 6" xfId="129"/>
    <cellStyle name="Bad" xfId="130"/>
    <cellStyle name="Buena 10" xfId="520"/>
    <cellStyle name="Buena 10 2" xfId="521"/>
    <cellStyle name="Buena 10 3" xfId="522"/>
    <cellStyle name="Buena 10 4" xfId="523"/>
    <cellStyle name="Buena 10 5" xfId="524"/>
    <cellStyle name="Buena 10 6" xfId="3389"/>
    <cellStyle name="Buena 10 7" xfId="3649"/>
    <cellStyle name="Buena 10 8" xfId="3514"/>
    <cellStyle name="Buena 11" xfId="525"/>
    <cellStyle name="Buena 12" xfId="526"/>
    <cellStyle name="Buena 13" xfId="527"/>
    <cellStyle name="Buena 14" xfId="528"/>
    <cellStyle name="Buena 2" xfId="529"/>
    <cellStyle name="Buena 2 2" xfId="530"/>
    <cellStyle name="Buena 2 3" xfId="531"/>
    <cellStyle name="Buena 2 4" xfId="532"/>
    <cellStyle name="Buena 2 5" xfId="533"/>
    <cellStyle name="Buena 2 6" xfId="534"/>
    <cellStyle name="Buena 2 7" xfId="3648"/>
    <cellStyle name="Buena 3" xfId="535"/>
    <cellStyle name="Buena 3 2" xfId="536"/>
    <cellStyle name="Buena 3 3" xfId="537"/>
    <cellStyle name="Buena 3 4" xfId="538"/>
    <cellStyle name="Buena 3 5" xfId="539"/>
    <cellStyle name="Buena 3 6" xfId="3647"/>
    <cellStyle name="Buena 4" xfId="540"/>
    <cellStyle name="Buena 4 2" xfId="541"/>
    <cellStyle name="Buena 4 3" xfId="542"/>
    <cellStyle name="Buena 4 4" xfId="543"/>
    <cellStyle name="Buena 4 5" xfId="544"/>
    <cellStyle name="Buena 4 6" xfId="3646"/>
    <cellStyle name="Buena 5" xfId="545"/>
    <cellStyle name="Buena 5 2" xfId="546"/>
    <cellStyle name="Buena 5 3" xfId="547"/>
    <cellStyle name="Buena 5 4" xfId="548"/>
    <cellStyle name="Buena 5 5" xfId="549"/>
    <cellStyle name="Buena 5 6" xfId="3645"/>
    <cellStyle name="Buena 6" xfId="550"/>
    <cellStyle name="Buena 6 2" xfId="551"/>
    <cellStyle name="Buena 6 2 2" xfId="2804"/>
    <cellStyle name="Buena 6 2 3" xfId="3644"/>
    <cellStyle name="Buena 6 3" xfId="552"/>
    <cellStyle name="Buena 6 4" xfId="553"/>
    <cellStyle name="Buena 6 5" xfId="554"/>
    <cellStyle name="Buena 7" xfId="555"/>
    <cellStyle name="Buena 7 2" xfId="556"/>
    <cellStyle name="Buena 7 3" xfId="557"/>
    <cellStyle name="Buena 7 4" xfId="558"/>
    <cellStyle name="Buena 7 5" xfId="559"/>
    <cellStyle name="Buena 8" xfId="560"/>
    <cellStyle name="Buena 8 2" xfId="561"/>
    <cellStyle name="Buena 8 3" xfId="562"/>
    <cellStyle name="Buena 8 4" xfId="563"/>
    <cellStyle name="Buena 8 5" xfId="564"/>
    <cellStyle name="Buena 9" xfId="565"/>
    <cellStyle name="Buena 9 2" xfId="566"/>
    <cellStyle name="Buena 9 3" xfId="567"/>
    <cellStyle name="Buena 9 4" xfId="568"/>
    <cellStyle name="Buena 9 5" xfId="569"/>
    <cellStyle name="Bueno" xfId="3289" builtinId="26" customBuiltin="1"/>
    <cellStyle name="Bueno 2" xfId="2651"/>
    <cellStyle name="Bueno 2 2" xfId="3968"/>
    <cellStyle name="Bueno 3" xfId="131"/>
    <cellStyle name="Cabece - Estilo3" xfId="570"/>
    <cellStyle name="Cabecera 1" xfId="571"/>
    <cellStyle name="Cabecera 2" xfId="572"/>
    <cellStyle name="Calculation" xfId="132"/>
    <cellStyle name="Calculation 2" xfId="2805"/>
    <cellStyle name="Cálculo" xfId="3293" builtinId="22" customBuiltin="1"/>
    <cellStyle name="Cálculo 10" xfId="573"/>
    <cellStyle name="Cálculo 10 2" xfId="574"/>
    <cellStyle name="Cálculo 10 2 2" xfId="2806"/>
    <cellStyle name="Cálculo 10 3" xfId="575"/>
    <cellStyle name="Cálculo 10 3 2" xfId="2807"/>
    <cellStyle name="Cálculo 10 4" xfId="576"/>
    <cellStyle name="Cálculo 10 4 2" xfId="2808"/>
    <cellStyle name="Cálculo 10 5" xfId="577"/>
    <cellStyle name="Cálculo 10 5 2" xfId="2809"/>
    <cellStyle name="Cálculo 10 6" xfId="3390"/>
    <cellStyle name="Cálculo 10 7" xfId="3643"/>
    <cellStyle name="Cálculo 10 8" xfId="3515"/>
    <cellStyle name="Cálculo 11" xfId="578"/>
    <cellStyle name="Cálculo 11 2" xfId="3391"/>
    <cellStyle name="Cálculo 12" xfId="579"/>
    <cellStyle name="Cálculo 12 2" xfId="3392"/>
    <cellStyle name="Cálculo 13" xfId="580"/>
    <cellStyle name="Cálculo 13 2" xfId="3393"/>
    <cellStyle name="Cálculo 14" xfId="581"/>
    <cellStyle name="Cálculo 14 2" xfId="3394"/>
    <cellStyle name="Cálculo 15" xfId="133"/>
    <cellStyle name="Cálculo 16" xfId="3723"/>
    <cellStyle name="Cálculo 2" xfId="582"/>
    <cellStyle name="Cálculo 2 10" xfId="3969"/>
    <cellStyle name="Cálculo 2 2" xfId="583"/>
    <cellStyle name="Cálculo 2 2 2" xfId="2811"/>
    <cellStyle name="Cálculo 2 3" xfId="584"/>
    <cellStyle name="Cálculo 2 3 2" xfId="2812"/>
    <cellStyle name="Cálculo 2 4" xfId="585"/>
    <cellStyle name="Cálculo 2 4 2" xfId="2813"/>
    <cellStyle name="Cálculo 2 5" xfId="586"/>
    <cellStyle name="Cálculo 2 5 2" xfId="2814"/>
    <cellStyle name="Cálculo 2 6" xfId="587"/>
    <cellStyle name="Cálculo 2 6 2" xfId="2815"/>
    <cellStyle name="Cálculo 2 7" xfId="2810"/>
    <cellStyle name="Cálculo 2 7 2" xfId="3642"/>
    <cellStyle name="Cálculo 2 8" xfId="3395"/>
    <cellStyle name="Cálculo 2 9" xfId="3773"/>
    <cellStyle name="Cálculo 3" xfId="588"/>
    <cellStyle name="Cálculo 3 2" xfId="589"/>
    <cellStyle name="Cálculo 3 2 2" xfId="2817"/>
    <cellStyle name="Cálculo 3 3" xfId="590"/>
    <cellStyle name="Cálculo 3 3 2" xfId="2818"/>
    <cellStyle name="Cálculo 3 4" xfId="591"/>
    <cellStyle name="Cálculo 3 4 2" xfId="2819"/>
    <cellStyle name="Cálculo 3 5" xfId="592"/>
    <cellStyle name="Cálculo 3 5 2" xfId="2820"/>
    <cellStyle name="Cálculo 3 6" xfId="2816"/>
    <cellStyle name="Cálculo 3 6 2" xfId="3641"/>
    <cellStyle name="Cálculo 3 7" xfId="3396"/>
    <cellStyle name="Cálculo 4" xfId="593"/>
    <cellStyle name="Cálculo 4 2" xfId="594"/>
    <cellStyle name="Cálculo 4 2 2" xfId="2822"/>
    <cellStyle name="Cálculo 4 3" xfId="595"/>
    <cellStyle name="Cálculo 4 3 2" xfId="2823"/>
    <cellStyle name="Cálculo 4 4" xfId="596"/>
    <cellStyle name="Cálculo 4 4 2" xfId="2824"/>
    <cellStyle name="Cálculo 4 5" xfId="597"/>
    <cellStyle name="Cálculo 4 5 2" xfId="2825"/>
    <cellStyle name="Cálculo 4 6" xfId="2821"/>
    <cellStyle name="Cálculo 4 6 2" xfId="3640"/>
    <cellStyle name="Cálculo 4 7" xfId="3397"/>
    <cellStyle name="Cálculo 5" xfId="598"/>
    <cellStyle name="Cálculo 5 2" xfId="599"/>
    <cellStyle name="Cálculo 5 2 2" xfId="2827"/>
    <cellStyle name="Cálculo 5 3" xfId="600"/>
    <cellStyle name="Cálculo 5 3 2" xfId="2828"/>
    <cellStyle name="Cálculo 5 4" xfId="601"/>
    <cellStyle name="Cálculo 5 4 2" xfId="2829"/>
    <cellStyle name="Cálculo 5 5" xfId="602"/>
    <cellStyle name="Cálculo 5 5 2" xfId="2830"/>
    <cellStyle name="Cálculo 5 6" xfId="2826"/>
    <cellStyle name="Cálculo 5 6 2" xfId="3639"/>
    <cellStyle name="Cálculo 5 7" xfId="3398"/>
    <cellStyle name="Cálculo 6" xfId="603"/>
    <cellStyle name="Cálculo 6 2" xfId="604"/>
    <cellStyle name="Cálculo 6 2 2" xfId="2832"/>
    <cellStyle name="Cálculo 6 3" xfId="605"/>
    <cellStyle name="Cálculo 6 3 2" xfId="2833"/>
    <cellStyle name="Cálculo 6 4" xfId="606"/>
    <cellStyle name="Cálculo 6 4 2" xfId="2834"/>
    <cellStyle name="Cálculo 6 5" xfId="607"/>
    <cellStyle name="Cálculo 6 5 2" xfId="2835"/>
    <cellStyle name="Cálculo 6 6" xfId="2831"/>
    <cellStyle name="Cálculo 7" xfId="608"/>
    <cellStyle name="Cálculo 7 2" xfId="609"/>
    <cellStyle name="Cálculo 7 2 2" xfId="2837"/>
    <cellStyle name="Cálculo 7 3" xfId="610"/>
    <cellStyle name="Cálculo 7 3 2" xfId="2838"/>
    <cellStyle name="Cálculo 7 4" xfId="611"/>
    <cellStyle name="Cálculo 7 4 2" xfId="2839"/>
    <cellStyle name="Cálculo 7 5" xfId="612"/>
    <cellStyle name="Cálculo 7 5 2" xfId="2840"/>
    <cellStyle name="Cálculo 7 6" xfId="2836"/>
    <cellStyle name="Cálculo 8" xfId="613"/>
    <cellStyle name="Cálculo 8 2" xfId="614"/>
    <cellStyle name="Cálculo 8 2 2" xfId="2842"/>
    <cellStyle name="Cálculo 8 3" xfId="615"/>
    <cellStyle name="Cálculo 8 3 2" xfId="2843"/>
    <cellStyle name="Cálculo 8 4" xfId="616"/>
    <cellStyle name="Cálculo 8 4 2" xfId="2844"/>
    <cellStyle name="Cálculo 8 5" xfId="617"/>
    <cellStyle name="Cálculo 8 5 2" xfId="2845"/>
    <cellStyle name="Cálculo 8 6" xfId="2841"/>
    <cellStyle name="Cálculo 9" xfId="618"/>
    <cellStyle name="Cálculo 9 2" xfId="619"/>
    <cellStyle name="Cálculo 9 2 2" xfId="2847"/>
    <cellStyle name="Cálculo 9 3" xfId="620"/>
    <cellStyle name="Cálculo 9 3 2" xfId="2848"/>
    <cellStyle name="Cálculo 9 4" xfId="621"/>
    <cellStyle name="Cálculo 9 4 2" xfId="2849"/>
    <cellStyle name="Cálculo 9 5" xfId="622"/>
    <cellStyle name="Cálculo 9 5 2" xfId="2850"/>
    <cellStyle name="Cálculo 9 6" xfId="2846"/>
    <cellStyle name="Celda de comprobación" xfId="3295" builtinId="23" customBuiltin="1"/>
    <cellStyle name="Celda de comprobación 10" xfId="623"/>
    <cellStyle name="Celda de comprobación 10 2" xfId="624"/>
    <cellStyle name="Celda de comprobación 10 3" xfId="625"/>
    <cellStyle name="Celda de comprobación 10 4" xfId="626"/>
    <cellStyle name="Celda de comprobación 10 5" xfId="627"/>
    <cellStyle name="Celda de comprobación 10 6" xfId="3399"/>
    <cellStyle name="Celda de comprobación 10 7" xfId="3638"/>
    <cellStyle name="Celda de comprobación 10 8" xfId="3516"/>
    <cellStyle name="Celda de comprobación 11" xfId="628"/>
    <cellStyle name="Celda de comprobación 12" xfId="629"/>
    <cellStyle name="Celda de comprobación 13" xfId="630"/>
    <cellStyle name="Celda de comprobación 14" xfId="631"/>
    <cellStyle name="Celda de comprobación 15" xfId="134"/>
    <cellStyle name="Celda de comprobación 2" xfId="632"/>
    <cellStyle name="Celda de comprobación 2 2" xfId="633"/>
    <cellStyle name="Celda de comprobación 2 3" xfId="634"/>
    <cellStyle name="Celda de comprobación 2 4" xfId="635"/>
    <cellStyle name="Celda de comprobación 2 5" xfId="636"/>
    <cellStyle name="Celda de comprobación 2 6" xfId="637"/>
    <cellStyle name="Celda de comprobación 2 7" xfId="3637"/>
    <cellStyle name="Celda de comprobación 2 8" xfId="3970"/>
    <cellStyle name="Celda de comprobación 3" xfId="638"/>
    <cellStyle name="Celda de comprobación 3 2" xfId="639"/>
    <cellStyle name="Celda de comprobación 3 3" xfId="640"/>
    <cellStyle name="Celda de comprobación 3 4" xfId="641"/>
    <cellStyle name="Celda de comprobación 3 5" xfId="642"/>
    <cellStyle name="Celda de comprobación 3 6" xfId="3636"/>
    <cellStyle name="Celda de comprobación 4" xfId="643"/>
    <cellStyle name="Celda de comprobación 4 2" xfId="644"/>
    <cellStyle name="Celda de comprobación 4 3" xfId="645"/>
    <cellStyle name="Celda de comprobación 4 4" xfId="646"/>
    <cellStyle name="Celda de comprobación 4 5" xfId="647"/>
    <cellStyle name="Celda de comprobación 4 6" xfId="3635"/>
    <cellStyle name="Celda de comprobación 5" xfId="648"/>
    <cellStyle name="Celda de comprobación 5 2" xfId="649"/>
    <cellStyle name="Celda de comprobación 5 3" xfId="650"/>
    <cellStyle name="Celda de comprobación 5 4" xfId="651"/>
    <cellStyle name="Celda de comprobación 5 5" xfId="652"/>
    <cellStyle name="Celda de comprobación 5 6" xfId="3634"/>
    <cellStyle name="Celda de comprobación 6" xfId="653"/>
    <cellStyle name="Celda de comprobación 6 2" xfId="654"/>
    <cellStyle name="Celda de comprobación 6 3" xfId="655"/>
    <cellStyle name="Celda de comprobación 6 4" xfId="656"/>
    <cellStyle name="Celda de comprobación 6 5" xfId="657"/>
    <cellStyle name="Celda de comprobación 7" xfId="658"/>
    <cellStyle name="Celda de comprobación 7 2" xfId="659"/>
    <cellStyle name="Celda de comprobación 7 3" xfId="660"/>
    <cellStyle name="Celda de comprobación 7 4" xfId="661"/>
    <cellStyle name="Celda de comprobación 7 5" xfId="662"/>
    <cellStyle name="Celda de comprobación 8" xfId="663"/>
    <cellStyle name="Celda de comprobación 8 2" xfId="664"/>
    <cellStyle name="Celda de comprobación 8 3" xfId="665"/>
    <cellStyle name="Celda de comprobación 8 4" xfId="666"/>
    <cellStyle name="Celda de comprobación 8 5" xfId="667"/>
    <cellStyle name="Celda de comprobación 9" xfId="668"/>
    <cellStyle name="Celda de comprobación 9 2" xfId="669"/>
    <cellStyle name="Celda de comprobación 9 3" xfId="670"/>
    <cellStyle name="Celda de comprobación 9 4" xfId="671"/>
    <cellStyle name="Celda de comprobación 9 5" xfId="672"/>
    <cellStyle name="Celda vinculada" xfId="3294" builtinId="24" customBuiltin="1"/>
    <cellStyle name="Celda vinculada 10" xfId="673"/>
    <cellStyle name="Celda vinculada 10 2" xfId="674"/>
    <cellStyle name="Celda vinculada 10 3" xfId="675"/>
    <cellStyle name="Celda vinculada 10 4" xfId="676"/>
    <cellStyle name="Celda vinculada 10 5" xfId="677"/>
    <cellStyle name="Celda vinculada 10 6" xfId="3400"/>
    <cellStyle name="Celda vinculada 10 7" xfId="3633"/>
    <cellStyle name="Celda vinculada 10 8" xfId="3517"/>
    <cellStyle name="Celda vinculada 11" xfId="678"/>
    <cellStyle name="Celda vinculada 12" xfId="679"/>
    <cellStyle name="Celda vinculada 13" xfId="680"/>
    <cellStyle name="Celda vinculada 14" xfId="681"/>
    <cellStyle name="Celda vinculada 15" xfId="135"/>
    <cellStyle name="Celda vinculada 2" xfId="682"/>
    <cellStyle name="Celda vinculada 2 2" xfId="683"/>
    <cellStyle name="Celda vinculada 2 3" xfId="684"/>
    <cellStyle name="Celda vinculada 2 4" xfId="685"/>
    <cellStyle name="Celda vinculada 2 5" xfId="686"/>
    <cellStyle name="Celda vinculada 2 6" xfId="687"/>
    <cellStyle name="Celda vinculada 2 7" xfId="3632"/>
    <cellStyle name="Celda vinculada 3" xfId="688"/>
    <cellStyle name="Celda vinculada 3 2" xfId="689"/>
    <cellStyle name="Celda vinculada 3 3" xfId="690"/>
    <cellStyle name="Celda vinculada 3 4" xfId="691"/>
    <cellStyle name="Celda vinculada 3 5" xfId="692"/>
    <cellStyle name="Celda vinculada 3 6" xfId="3631"/>
    <cellStyle name="Celda vinculada 4" xfId="693"/>
    <cellStyle name="Celda vinculada 4 2" xfId="694"/>
    <cellStyle name="Celda vinculada 4 3" xfId="695"/>
    <cellStyle name="Celda vinculada 4 4" xfId="696"/>
    <cellStyle name="Celda vinculada 4 5" xfId="697"/>
    <cellStyle name="Celda vinculada 4 6" xfId="3630"/>
    <cellStyle name="Celda vinculada 5" xfId="698"/>
    <cellStyle name="Celda vinculada 5 2" xfId="699"/>
    <cellStyle name="Celda vinculada 5 3" xfId="700"/>
    <cellStyle name="Celda vinculada 5 4" xfId="701"/>
    <cellStyle name="Celda vinculada 5 5" xfId="702"/>
    <cellStyle name="Celda vinculada 5 6" xfId="3629"/>
    <cellStyle name="Celda vinculada 6" xfId="703"/>
    <cellStyle name="Celda vinculada 6 2" xfId="704"/>
    <cellStyle name="Celda vinculada 6 3" xfId="705"/>
    <cellStyle name="Celda vinculada 6 4" xfId="706"/>
    <cellStyle name="Celda vinculada 6 5" xfId="707"/>
    <cellStyle name="Celda vinculada 7" xfId="708"/>
    <cellStyle name="Celda vinculada 7 2" xfId="709"/>
    <cellStyle name="Celda vinculada 7 3" xfId="710"/>
    <cellStyle name="Celda vinculada 7 4" xfId="711"/>
    <cellStyle name="Celda vinculada 7 5" xfId="712"/>
    <cellStyle name="Celda vinculada 8" xfId="713"/>
    <cellStyle name="Celda vinculada 8 2" xfId="714"/>
    <cellStyle name="Celda vinculada 8 3" xfId="715"/>
    <cellStyle name="Celda vinculada 8 4" xfId="716"/>
    <cellStyle name="Celda vinculada 8 5" xfId="717"/>
    <cellStyle name="Celda vinculada 9" xfId="718"/>
    <cellStyle name="Celda vinculada 9 2" xfId="719"/>
    <cellStyle name="Celda vinculada 9 3" xfId="720"/>
    <cellStyle name="Celda vinculada 9 4" xfId="721"/>
    <cellStyle name="Celda vinculada 9 5" xfId="722"/>
    <cellStyle name="Check Cell" xfId="136"/>
    <cellStyle name="Check Cell 2" xfId="723"/>
    <cellStyle name="Check Cell 3" xfId="724"/>
    <cellStyle name="Check Cell 4" xfId="725"/>
    <cellStyle name="Check Cell 5" xfId="726"/>
    <cellStyle name="Check Cell 6" xfId="2670"/>
    <cellStyle name="Column_Title" xfId="727"/>
    <cellStyle name="Comma  - Style1" xfId="728"/>
    <cellStyle name="Comma  - Style2" xfId="729"/>
    <cellStyle name="Comma  - Style3" xfId="730"/>
    <cellStyle name="Comma  - Style4" xfId="731"/>
    <cellStyle name="Comma  - Style5" xfId="732"/>
    <cellStyle name="Comma  - Style6" xfId="733"/>
    <cellStyle name="Comma  - Style7" xfId="734"/>
    <cellStyle name="Comma  - Style8" xfId="735"/>
    <cellStyle name="Comma [0]_Aguas Andinas 30.06.05" xfId="736"/>
    <cellStyle name="Comma_Agbar Chile S.A. dic 2004.(Def.)" xfId="737"/>
    <cellStyle name="Comma0" xfId="738"/>
    <cellStyle name="Dane wej?ciowe" xfId="739"/>
    <cellStyle name="Dane wej?ciowe 2" xfId="2851"/>
    <cellStyle name="Dane wejściowe" xfId="137"/>
    <cellStyle name="Dane wejściowe 2" xfId="2852"/>
    <cellStyle name="Dane wyj?ciowe" xfId="740"/>
    <cellStyle name="Dane wyjściowe" xfId="138"/>
    <cellStyle name="Date" xfId="741"/>
    <cellStyle name="Dezimal [0]_FBA-6" xfId="742"/>
    <cellStyle name="Dezimal_FBA-6" xfId="743"/>
    <cellStyle name="Dia" xfId="744"/>
    <cellStyle name="Dobre" xfId="139"/>
    <cellStyle name="Emphasis 1" xfId="745"/>
    <cellStyle name="Emphasis 1 10" xfId="746"/>
    <cellStyle name="Emphasis 1 11" xfId="747"/>
    <cellStyle name="Emphasis 1 2" xfId="748"/>
    <cellStyle name="Emphasis 1 2 2" xfId="749"/>
    <cellStyle name="Emphasis 1 2 2 2" xfId="750"/>
    <cellStyle name="Emphasis 1 3" xfId="751"/>
    <cellStyle name="Emphasis 1 4" xfId="752"/>
    <cellStyle name="Emphasis 1 5" xfId="753"/>
    <cellStyle name="Emphasis 1 6" xfId="754"/>
    <cellStyle name="Emphasis 1 7" xfId="755"/>
    <cellStyle name="Emphasis 1 8" xfId="756"/>
    <cellStyle name="Emphasis 1 9" xfId="757"/>
    <cellStyle name="Emphasis 2" xfId="758"/>
    <cellStyle name="Emphasis 2 10" xfId="759"/>
    <cellStyle name="Emphasis 2 11" xfId="760"/>
    <cellStyle name="Emphasis 2 2" xfId="761"/>
    <cellStyle name="Emphasis 2 2 2" xfId="762"/>
    <cellStyle name="Emphasis 2 2 2 2" xfId="763"/>
    <cellStyle name="Emphasis 2 3" xfId="764"/>
    <cellStyle name="Emphasis 2 4" xfId="765"/>
    <cellStyle name="Emphasis 2 5" xfId="766"/>
    <cellStyle name="Emphasis 2 6" xfId="767"/>
    <cellStyle name="Emphasis 2 7" xfId="768"/>
    <cellStyle name="Emphasis 2 8" xfId="769"/>
    <cellStyle name="Emphasis 2 9" xfId="770"/>
    <cellStyle name="Emphasis 3" xfId="771"/>
    <cellStyle name="Encabez1" xfId="772"/>
    <cellStyle name="Encabez2" xfId="773"/>
    <cellStyle name="Encabezado 1" xfId="3285" builtinId="16" customBuiltin="1"/>
    <cellStyle name="Encabezado 1 2" xfId="2652"/>
    <cellStyle name="Encabezado 1 3" xfId="182"/>
    <cellStyle name="Encabezado 4" xfId="3288" builtinId="19" customBuiltin="1"/>
    <cellStyle name="Encabezado 4 10" xfId="774"/>
    <cellStyle name="Encabezado 4 10 2" xfId="775"/>
    <cellStyle name="Encabezado 4 10 3" xfId="776"/>
    <cellStyle name="Encabezado 4 10 4" xfId="777"/>
    <cellStyle name="Encabezado 4 10 5" xfId="778"/>
    <cellStyle name="Encabezado 4 10 6" xfId="3628"/>
    <cellStyle name="Encabezado 4 10 7" xfId="3518"/>
    <cellStyle name="Encabezado 4 11" xfId="779"/>
    <cellStyle name="Encabezado 4 12" xfId="780"/>
    <cellStyle name="Encabezado 4 13" xfId="781"/>
    <cellStyle name="Encabezado 4 14" xfId="782"/>
    <cellStyle name="Encabezado 4 15" xfId="140"/>
    <cellStyle name="Encabezado 4 2" xfId="783"/>
    <cellStyle name="Encabezado 4 2 2" xfId="784"/>
    <cellStyle name="Encabezado 4 2 3" xfId="785"/>
    <cellStyle name="Encabezado 4 2 4" xfId="786"/>
    <cellStyle name="Encabezado 4 2 5" xfId="787"/>
    <cellStyle name="Encabezado 4 2 6" xfId="788"/>
    <cellStyle name="Encabezado 4 3" xfId="789"/>
    <cellStyle name="Encabezado 4 3 2" xfId="790"/>
    <cellStyle name="Encabezado 4 3 3" xfId="791"/>
    <cellStyle name="Encabezado 4 3 4" xfId="792"/>
    <cellStyle name="Encabezado 4 3 5" xfId="793"/>
    <cellStyle name="Encabezado 4 4" xfId="794"/>
    <cellStyle name="Encabezado 4 4 2" xfId="795"/>
    <cellStyle name="Encabezado 4 4 3" xfId="796"/>
    <cellStyle name="Encabezado 4 4 4" xfId="797"/>
    <cellStyle name="Encabezado 4 4 5" xfId="798"/>
    <cellStyle name="Encabezado 4 5" xfId="799"/>
    <cellStyle name="Encabezado 4 5 2" xfId="800"/>
    <cellStyle name="Encabezado 4 5 3" xfId="801"/>
    <cellStyle name="Encabezado 4 5 4" xfId="802"/>
    <cellStyle name="Encabezado 4 5 5" xfId="803"/>
    <cellStyle name="Encabezado 4 6" xfId="804"/>
    <cellStyle name="Encabezado 4 6 2" xfId="805"/>
    <cellStyle name="Encabezado 4 6 3" xfId="806"/>
    <cellStyle name="Encabezado 4 6 4" xfId="807"/>
    <cellStyle name="Encabezado 4 6 5" xfId="808"/>
    <cellStyle name="Encabezado 4 7" xfId="809"/>
    <cellStyle name="Encabezado 4 7 2" xfId="810"/>
    <cellStyle name="Encabezado 4 7 3" xfId="811"/>
    <cellStyle name="Encabezado 4 7 4" xfId="812"/>
    <cellStyle name="Encabezado 4 7 5" xfId="813"/>
    <cellStyle name="Encabezado 4 8" xfId="814"/>
    <cellStyle name="Encabezado 4 8 2" xfId="815"/>
    <cellStyle name="Encabezado 4 8 3" xfId="816"/>
    <cellStyle name="Encabezado 4 8 4" xfId="817"/>
    <cellStyle name="Encabezado 4 8 5" xfId="818"/>
    <cellStyle name="Encabezado 4 9" xfId="819"/>
    <cellStyle name="Encabezado 4 9 2" xfId="820"/>
    <cellStyle name="Encabezado 4 9 3" xfId="821"/>
    <cellStyle name="Encabezado 4 9 4" xfId="822"/>
    <cellStyle name="Encabezado 4 9 5" xfId="823"/>
    <cellStyle name="Énfasis1" xfId="3300" builtinId="29" customBuiltin="1"/>
    <cellStyle name="Énfasis1 10" xfId="824"/>
    <cellStyle name="Énfasis1 10 2" xfId="825"/>
    <cellStyle name="Énfasis1 10 3" xfId="826"/>
    <cellStyle name="Énfasis1 10 4" xfId="827"/>
    <cellStyle name="Énfasis1 10 5" xfId="828"/>
    <cellStyle name="Énfasis1 10 6" xfId="3626"/>
    <cellStyle name="Énfasis1 10 7" xfId="3519"/>
    <cellStyle name="Énfasis1 11" xfId="829"/>
    <cellStyle name="Énfasis1 12" xfId="830"/>
    <cellStyle name="Énfasis1 13" xfId="831"/>
    <cellStyle name="Énfasis1 14" xfId="832"/>
    <cellStyle name="Énfasis1 15" xfId="141"/>
    <cellStyle name="Énfasis1 2" xfId="833"/>
    <cellStyle name="Énfasis1 2 2" xfId="834"/>
    <cellStyle name="Énfasis1 2 3" xfId="835"/>
    <cellStyle name="Énfasis1 2 4" xfId="836"/>
    <cellStyle name="Énfasis1 2 5" xfId="837"/>
    <cellStyle name="Énfasis1 2 6" xfId="838"/>
    <cellStyle name="Énfasis1 2 7" xfId="3971"/>
    <cellStyle name="Énfasis1 3" xfId="839"/>
    <cellStyle name="Énfasis1 3 2" xfId="840"/>
    <cellStyle name="Énfasis1 3 3" xfId="841"/>
    <cellStyle name="Énfasis1 3 4" xfId="842"/>
    <cellStyle name="Énfasis1 3 5" xfId="843"/>
    <cellStyle name="Énfasis1 4" xfId="844"/>
    <cellStyle name="Énfasis1 4 2" xfId="845"/>
    <cellStyle name="Énfasis1 4 3" xfId="846"/>
    <cellStyle name="Énfasis1 4 4" xfId="847"/>
    <cellStyle name="Énfasis1 4 5" xfId="848"/>
    <cellStyle name="Énfasis1 5" xfId="849"/>
    <cellStyle name="Énfasis1 5 2" xfId="850"/>
    <cellStyle name="Énfasis1 5 3" xfId="851"/>
    <cellStyle name="Énfasis1 5 4" xfId="852"/>
    <cellStyle name="Énfasis1 5 5" xfId="853"/>
    <cellStyle name="Énfasis1 6" xfId="854"/>
    <cellStyle name="Énfasis1 6 2" xfId="855"/>
    <cellStyle name="Énfasis1 6 3" xfId="856"/>
    <cellStyle name="Énfasis1 6 4" xfId="857"/>
    <cellStyle name="Énfasis1 6 5" xfId="858"/>
    <cellStyle name="Énfasis1 7" xfId="859"/>
    <cellStyle name="Énfasis1 7 2" xfId="860"/>
    <cellStyle name="Énfasis1 7 3" xfId="861"/>
    <cellStyle name="Énfasis1 7 4" xfId="862"/>
    <cellStyle name="Énfasis1 7 5" xfId="863"/>
    <cellStyle name="Énfasis1 8" xfId="864"/>
    <cellStyle name="Énfasis1 8 2" xfId="865"/>
    <cellStyle name="Énfasis1 8 3" xfId="866"/>
    <cellStyle name="Énfasis1 8 4" xfId="867"/>
    <cellStyle name="Énfasis1 8 5" xfId="868"/>
    <cellStyle name="Énfasis1 9" xfId="869"/>
    <cellStyle name="Énfasis1 9 2" xfId="870"/>
    <cellStyle name="Énfasis1 9 3" xfId="871"/>
    <cellStyle name="Énfasis1 9 4" xfId="872"/>
    <cellStyle name="Énfasis1 9 5" xfId="873"/>
    <cellStyle name="Énfasis2" xfId="3303" builtinId="33" customBuiltin="1"/>
    <cellStyle name="Énfasis2 10" xfId="874"/>
    <cellStyle name="Énfasis2 10 2" xfId="875"/>
    <cellStyle name="Énfasis2 10 3" xfId="876"/>
    <cellStyle name="Énfasis2 10 4" xfId="877"/>
    <cellStyle name="Énfasis2 10 5" xfId="878"/>
    <cellStyle name="Énfasis2 10 6" xfId="3625"/>
    <cellStyle name="Énfasis2 10 7" xfId="3521"/>
    <cellStyle name="Énfasis2 11" xfId="879"/>
    <cellStyle name="Énfasis2 12" xfId="880"/>
    <cellStyle name="Énfasis2 13" xfId="881"/>
    <cellStyle name="Énfasis2 14" xfId="882"/>
    <cellStyle name="Énfasis2 15" xfId="142"/>
    <cellStyle name="Énfasis2 2" xfId="883"/>
    <cellStyle name="Énfasis2 2 2" xfId="884"/>
    <cellStyle name="Énfasis2 2 3" xfId="885"/>
    <cellStyle name="Énfasis2 2 4" xfId="886"/>
    <cellStyle name="Énfasis2 2 5" xfId="887"/>
    <cellStyle name="Énfasis2 2 6" xfId="888"/>
    <cellStyle name="Énfasis2 2 7" xfId="3972"/>
    <cellStyle name="Énfasis2 3" xfId="889"/>
    <cellStyle name="Énfasis2 3 2" xfId="890"/>
    <cellStyle name="Énfasis2 3 3" xfId="891"/>
    <cellStyle name="Énfasis2 3 4" xfId="892"/>
    <cellStyle name="Énfasis2 3 5" xfId="893"/>
    <cellStyle name="Énfasis2 4" xfId="894"/>
    <cellStyle name="Énfasis2 4 2" xfId="895"/>
    <cellStyle name="Énfasis2 4 3" xfId="896"/>
    <cellStyle name="Énfasis2 4 4" xfId="897"/>
    <cellStyle name="Énfasis2 4 5" xfId="898"/>
    <cellStyle name="Énfasis2 5" xfId="899"/>
    <cellStyle name="Énfasis2 5 2" xfId="900"/>
    <cellStyle name="Énfasis2 5 3" xfId="901"/>
    <cellStyle name="Énfasis2 5 4" xfId="902"/>
    <cellStyle name="Énfasis2 5 5" xfId="903"/>
    <cellStyle name="Énfasis2 6" xfId="904"/>
    <cellStyle name="Énfasis2 6 2" xfId="905"/>
    <cellStyle name="Énfasis2 6 3" xfId="906"/>
    <cellStyle name="Énfasis2 6 4" xfId="907"/>
    <cellStyle name="Énfasis2 6 5" xfId="908"/>
    <cellStyle name="Énfasis2 7" xfId="909"/>
    <cellStyle name="Énfasis2 7 2" xfId="910"/>
    <cellStyle name="Énfasis2 7 3" xfId="911"/>
    <cellStyle name="Énfasis2 7 4" xfId="912"/>
    <cellStyle name="Énfasis2 7 5" xfId="913"/>
    <cellStyle name="Énfasis2 8" xfId="914"/>
    <cellStyle name="Énfasis2 8 2" xfId="915"/>
    <cellStyle name="Énfasis2 8 3" xfId="916"/>
    <cellStyle name="Énfasis2 8 4" xfId="917"/>
    <cellStyle name="Énfasis2 8 5" xfId="918"/>
    <cellStyle name="Énfasis2 9" xfId="919"/>
    <cellStyle name="Énfasis2 9 2" xfId="920"/>
    <cellStyle name="Énfasis2 9 3" xfId="921"/>
    <cellStyle name="Énfasis2 9 4" xfId="922"/>
    <cellStyle name="Énfasis2 9 5" xfId="923"/>
    <cellStyle name="Énfasis3" xfId="3306" builtinId="37" customBuiltin="1"/>
    <cellStyle name="Énfasis3 10" xfId="924"/>
    <cellStyle name="Énfasis3 10 2" xfId="925"/>
    <cellStyle name="Énfasis3 10 3" xfId="926"/>
    <cellStyle name="Énfasis3 10 4" xfId="927"/>
    <cellStyle name="Énfasis3 10 5" xfId="928"/>
    <cellStyle name="Énfasis3 10 6" xfId="3401"/>
    <cellStyle name="Énfasis3 10 7" xfId="3624"/>
    <cellStyle name="Énfasis3 10 8" xfId="3522"/>
    <cellStyle name="Énfasis3 11" xfId="929"/>
    <cellStyle name="Énfasis3 12" xfId="930"/>
    <cellStyle name="Énfasis3 13" xfId="931"/>
    <cellStyle name="Énfasis3 14" xfId="932"/>
    <cellStyle name="Énfasis3 15" xfId="143"/>
    <cellStyle name="Énfasis3 2" xfId="933"/>
    <cellStyle name="Énfasis3 2 2" xfId="934"/>
    <cellStyle name="Énfasis3 2 3" xfId="935"/>
    <cellStyle name="Énfasis3 2 4" xfId="936"/>
    <cellStyle name="Énfasis3 2 5" xfId="937"/>
    <cellStyle name="Énfasis3 2 6" xfId="938"/>
    <cellStyle name="Énfasis3 2 7" xfId="3623"/>
    <cellStyle name="Énfasis3 2 8" xfId="3973"/>
    <cellStyle name="Énfasis3 3" xfId="939"/>
    <cellStyle name="Énfasis3 3 2" xfId="940"/>
    <cellStyle name="Énfasis3 3 3" xfId="941"/>
    <cellStyle name="Énfasis3 3 4" xfId="942"/>
    <cellStyle name="Énfasis3 3 5" xfId="943"/>
    <cellStyle name="Énfasis3 3 6" xfId="3622"/>
    <cellStyle name="Énfasis3 4" xfId="944"/>
    <cellStyle name="Énfasis3 4 2" xfId="945"/>
    <cellStyle name="Énfasis3 4 3" xfId="946"/>
    <cellStyle name="Énfasis3 4 4" xfId="947"/>
    <cellStyle name="Énfasis3 4 5" xfId="948"/>
    <cellStyle name="Énfasis3 4 6" xfId="3621"/>
    <cellStyle name="Énfasis3 5" xfId="949"/>
    <cellStyle name="Énfasis3 5 2" xfId="950"/>
    <cellStyle name="Énfasis3 5 3" xfId="951"/>
    <cellStyle name="Énfasis3 5 4" xfId="952"/>
    <cellStyle name="Énfasis3 5 5" xfId="953"/>
    <cellStyle name="Énfasis3 5 6" xfId="3620"/>
    <cellStyle name="Énfasis3 6" xfId="954"/>
    <cellStyle name="Énfasis3 6 2" xfId="955"/>
    <cellStyle name="Énfasis3 6 3" xfId="956"/>
    <cellStyle name="Énfasis3 6 4" xfId="957"/>
    <cellStyle name="Énfasis3 6 5" xfId="958"/>
    <cellStyle name="Énfasis3 7" xfId="959"/>
    <cellStyle name="Énfasis3 7 2" xfId="960"/>
    <cellStyle name="Énfasis3 7 3" xfId="961"/>
    <cellStyle name="Énfasis3 7 4" xfId="962"/>
    <cellStyle name="Énfasis3 7 5" xfId="963"/>
    <cellStyle name="Énfasis3 8" xfId="964"/>
    <cellStyle name="Énfasis3 8 2" xfId="965"/>
    <cellStyle name="Énfasis3 8 3" xfId="966"/>
    <cellStyle name="Énfasis3 8 4" xfId="967"/>
    <cellStyle name="Énfasis3 8 5" xfId="968"/>
    <cellStyle name="Énfasis3 9" xfId="969"/>
    <cellStyle name="Énfasis3 9 2" xfId="970"/>
    <cellStyle name="Énfasis3 9 3" xfId="971"/>
    <cellStyle name="Énfasis3 9 4" xfId="972"/>
    <cellStyle name="Énfasis3 9 5" xfId="973"/>
    <cellStyle name="Énfasis4" xfId="3309" builtinId="41" customBuiltin="1"/>
    <cellStyle name="Énfasis4 10" xfId="974"/>
    <cellStyle name="Énfasis4 10 2" xfId="975"/>
    <cellStyle name="Énfasis4 10 3" xfId="976"/>
    <cellStyle name="Énfasis4 10 4" xfId="977"/>
    <cellStyle name="Énfasis4 10 5" xfId="978"/>
    <cellStyle name="Énfasis4 10 6" xfId="3402"/>
    <cellStyle name="Énfasis4 10 7" xfId="3619"/>
    <cellStyle name="Énfasis4 10 8" xfId="3523"/>
    <cellStyle name="Énfasis4 11" xfId="979"/>
    <cellStyle name="Énfasis4 12" xfId="980"/>
    <cellStyle name="Énfasis4 13" xfId="981"/>
    <cellStyle name="Énfasis4 14" xfId="982"/>
    <cellStyle name="Énfasis4 15" xfId="144"/>
    <cellStyle name="Énfasis4 2" xfId="983"/>
    <cellStyle name="Énfasis4 2 2" xfId="984"/>
    <cellStyle name="Énfasis4 2 3" xfId="985"/>
    <cellStyle name="Énfasis4 2 4" xfId="986"/>
    <cellStyle name="Énfasis4 2 5" xfId="987"/>
    <cellStyle name="Énfasis4 2 6" xfId="988"/>
    <cellStyle name="Énfasis4 2 7" xfId="3618"/>
    <cellStyle name="Énfasis4 2 8" xfId="3974"/>
    <cellStyle name="Énfasis4 3" xfId="989"/>
    <cellStyle name="Énfasis4 3 2" xfId="990"/>
    <cellStyle name="Énfasis4 3 3" xfId="991"/>
    <cellStyle name="Énfasis4 3 4" xfId="992"/>
    <cellStyle name="Énfasis4 3 5" xfId="993"/>
    <cellStyle name="Énfasis4 3 6" xfId="3617"/>
    <cellStyle name="Énfasis4 4" xfId="994"/>
    <cellStyle name="Énfasis4 4 2" xfId="995"/>
    <cellStyle name="Énfasis4 4 3" xfId="996"/>
    <cellStyle name="Énfasis4 4 4" xfId="997"/>
    <cellStyle name="Énfasis4 4 5" xfId="998"/>
    <cellStyle name="Énfasis4 4 6" xfId="3616"/>
    <cellStyle name="Énfasis4 5" xfId="999"/>
    <cellStyle name="Énfasis4 5 2" xfId="1000"/>
    <cellStyle name="Énfasis4 5 3" xfId="1001"/>
    <cellStyle name="Énfasis4 5 4" xfId="1002"/>
    <cellStyle name="Énfasis4 5 5" xfId="1003"/>
    <cellStyle name="Énfasis4 5 6" xfId="3615"/>
    <cellStyle name="Énfasis4 6" xfId="1004"/>
    <cellStyle name="Énfasis4 6 2" xfId="1005"/>
    <cellStyle name="Énfasis4 6 3" xfId="1006"/>
    <cellStyle name="Énfasis4 6 4" xfId="1007"/>
    <cellStyle name="Énfasis4 6 5" xfId="1008"/>
    <cellStyle name="Énfasis4 7" xfId="1009"/>
    <cellStyle name="Énfasis4 7 2" xfId="1010"/>
    <cellStyle name="Énfasis4 7 3" xfId="1011"/>
    <cellStyle name="Énfasis4 7 4" xfId="1012"/>
    <cellStyle name="Énfasis4 7 5" xfId="1013"/>
    <cellStyle name="Énfasis4 8" xfId="1014"/>
    <cellStyle name="Énfasis4 8 2" xfId="1015"/>
    <cellStyle name="Énfasis4 8 3" xfId="1016"/>
    <cellStyle name="Énfasis4 8 4" xfId="1017"/>
    <cellStyle name="Énfasis4 8 5" xfId="1018"/>
    <cellStyle name="Énfasis4 9" xfId="1019"/>
    <cellStyle name="Énfasis4 9 2" xfId="1020"/>
    <cellStyle name="Énfasis4 9 3" xfId="1021"/>
    <cellStyle name="Énfasis4 9 4" xfId="1022"/>
    <cellStyle name="Énfasis4 9 5" xfId="1023"/>
    <cellStyle name="Énfasis5" xfId="3312" builtinId="45" customBuiltin="1"/>
    <cellStyle name="Énfasis5 10" xfId="1024"/>
    <cellStyle name="Énfasis5 10 2" xfId="1025"/>
    <cellStyle name="Énfasis5 10 3" xfId="1026"/>
    <cellStyle name="Énfasis5 10 4" xfId="1027"/>
    <cellStyle name="Énfasis5 10 5" xfId="1028"/>
    <cellStyle name="Énfasis5 10 6" xfId="3403"/>
    <cellStyle name="Énfasis5 10 7" xfId="3613"/>
    <cellStyle name="Énfasis5 10 8" xfId="3524"/>
    <cellStyle name="Énfasis5 11" xfId="1029"/>
    <cellStyle name="Énfasis5 12" xfId="1030"/>
    <cellStyle name="Énfasis5 13" xfId="1031"/>
    <cellStyle name="Énfasis5 14" xfId="1032"/>
    <cellStyle name="Énfasis5 15" xfId="145"/>
    <cellStyle name="Énfasis5 2" xfId="1033"/>
    <cellStyle name="Énfasis5 2 2" xfId="1034"/>
    <cellStyle name="Énfasis5 2 3" xfId="1035"/>
    <cellStyle name="Énfasis5 2 4" xfId="1036"/>
    <cellStyle name="Énfasis5 2 5" xfId="1037"/>
    <cellStyle name="Énfasis5 2 6" xfId="1038"/>
    <cellStyle name="Énfasis5 2 7" xfId="3612"/>
    <cellStyle name="Énfasis5 2 8" xfId="3975"/>
    <cellStyle name="Énfasis5 3" xfId="1039"/>
    <cellStyle name="Énfasis5 3 2" xfId="1040"/>
    <cellStyle name="Énfasis5 3 3" xfId="1041"/>
    <cellStyle name="Énfasis5 3 4" xfId="1042"/>
    <cellStyle name="Énfasis5 3 5" xfId="1043"/>
    <cellStyle name="Énfasis5 3 6" xfId="3610"/>
    <cellStyle name="Énfasis5 4" xfId="1044"/>
    <cellStyle name="Énfasis5 4 2" xfId="1045"/>
    <cellStyle name="Énfasis5 4 3" xfId="1046"/>
    <cellStyle name="Énfasis5 4 4" xfId="1047"/>
    <cellStyle name="Énfasis5 4 5" xfId="1048"/>
    <cellStyle name="Énfasis5 4 6" xfId="3609"/>
    <cellStyle name="Énfasis5 5" xfId="1049"/>
    <cellStyle name="Énfasis5 5 2" xfId="1050"/>
    <cellStyle name="Énfasis5 5 3" xfId="1051"/>
    <cellStyle name="Énfasis5 5 4" xfId="1052"/>
    <cellStyle name="Énfasis5 5 5" xfId="1053"/>
    <cellStyle name="Énfasis5 5 6" xfId="3608"/>
    <cellStyle name="Énfasis5 6" xfId="1054"/>
    <cellStyle name="Énfasis5 6 2" xfId="1055"/>
    <cellStyle name="Énfasis5 6 3" xfId="1056"/>
    <cellStyle name="Énfasis5 6 4" xfId="1057"/>
    <cellStyle name="Énfasis5 6 5" xfId="1058"/>
    <cellStyle name="Énfasis5 7" xfId="1059"/>
    <cellStyle name="Énfasis5 7 2" xfId="1060"/>
    <cellStyle name="Énfasis5 7 3" xfId="1061"/>
    <cellStyle name="Énfasis5 7 4" xfId="1062"/>
    <cellStyle name="Énfasis5 7 5" xfId="1063"/>
    <cellStyle name="Énfasis5 8" xfId="1064"/>
    <cellStyle name="Énfasis5 8 2" xfId="1065"/>
    <cellStyle name="Énfasis5 8 3" xfId="1066"/>
    <cellStyle name="Énfasis5 8 4" xfId="1067"/>
    <cellStyle name="Énfasis5 8 5" xfId="1068"/>
    <cellStyle name="Énfasis5 9" xfId="1069"/>
    <cellStyle name="Énfasis5 9 2" xfId="1070"/>
    <cellStyle name="Énfasis5 9 3" xfId="1071"/>
    <cellStyle name="Énfasis5 9 4" xfId="1072"/>
    <cellStyle name="Énfasis5 9 5" xfId="1073"/>
    <cellStyle name="Énfasis6" xfId="3315" builtinId="49" customBuiltin="1"/>
    <cellStyle name="Énfasis6 10" xfId="1074"/>
    <cellStyle name="Énfasis6 10 2" xfId="1075"/>
    <cellStyle name="Énfasis6 10 3" xfId="1076"/>
    <cellStyle name="Énfasis6 10 4" xfId="1077"/>
    <cellStyle name="Énfasis6 10 5" xfId="1078"/>
    <cellStyle name="Énfasis6 10 6" xfId="3404"/>
    <cellStyle name="Énfasis6 10 7" xfId="3607"/>
    <cellStyle name="Énfasis6 10 8" xfId="3525"/>
    <cellStyle name="Énfasis6 11" xfId="1079"/>
    <cellStyle name="Énfasis6 12" xfId="1080"/>
    <cellStyle name="Énfasis6 13" xfId="1081"/>
    <cellStyle name="Énfasis6 14" xfId="1082"/>
    <cellStyle name="Énfasis6 15" xfId="146"/>
    <cellStyle name="Énfasis6 2" xfId="1083"/>
    <cellStyle name="Énfasis6 2 2" xfId="1084"/>
    <cellStyle name="Énfasis6 2 3" xfId="1085"/>
    <cellStyle name="Énfasis6 2 4" xfId="1086"/>
    <cellStyle name="Énfasis6 2 5" xfId="1087"/>
    <cellStyle name="Énfasis6 2 6" xfId="1088"/>
    <cellStyle name="Énfasis6 2 7" xfId="3606"/>
    <cellStyle name="Énfasis6 2 8" xfId="3976"/>
    <cellStyle name="Énfasis6 3" xfId="1089"/>
    <cellStyle name="Énfasis6 3 2" xfId="1090"/>
    <cellStyle name="Énfasis6 3 3" xfId="1091"/>
    <cellStyle name="Énfasis6 3 4" xfId="1092"/>
    <cellStyle name="Énfasis6 3 5" xfId="1093"/>
    <cellStyle name="Énfasis6 3 6" xfId="3605"/>
    <cellStyle name="Énfasis6 4" xfId="1094"/>
    <cellStyle name="Énfasis6 4 2" xfId="1095"/>
    <cellStyle name="Énfasis6 4 3" xfId="1096"/>
    <cellStyle name="Énfasis6 4 4" xfId="1097"/>
    <cellStyle name="Énfasis6 4 5" xfId="1098"/>
    <cellStyle name="Énfasis6 4 6" xfId="3604"/>
    <cellStyle name="Énfasis6 5" xfId="1099"/>
    <cellStyle name="Énfasis6 5 2" xfId="1100"/>
    <cellStyle name="Énfasis6 5 3" xfId="1101"/>
    <cellStyle name="Énfasis6 5 4" xfId="1102"/>
    <cellStyle name="Énfasis6 5 5" xfId="1103"/>
    <cellStyle name="Énfasis6 5 6" xfId="3603"/>
    <cellStyle name="Énfasis6 6" xfId="1104"/>
    <cellStyle name="Énfasis6 6 2" xfId="1105"/>
    <cellStyle name="Énfasis6 6 3" xfId="1106"/>
    <cellStyle name="Énfasis6 6 4" xfId="1107"/>
    <cellStyle name="Énfasis6 6 5" xfId="1108"/>
    <cellStyle name="Énfasis6 7" xfId="1109"/>
    <cellStyle name="Énfasis6 7 2" xfId="1110"/>
    <cellStyle name="Énfasis6 7 3" xfId="1111"/>
    <cellStyle name="Énfasis6 7 4" xfId="1112"/>
    <cellStyle name="Énfasis6 7 5" xfId="1113"/>
    <cellStyle name="Énfasis6 8" xfId="1114"/>
    <cellStyle name="Énfasis6 8 2" xfId="1115"/>
    <cellStyle name="Énfasis6 8 3" xfId="1116"/>
    <cellStyle name="Énfasis6 8 4" xfId="1117"/>
    <cellStyle name="Énfasis6 8 5" xfId="1118"/>
    <cellStyle name="Énfasis6 9" xfId="1119"/>
    <cellStyle name="Énfasis6 9 2" xfId="1120"/>
    <cellStyle name="Énfasis6 9 3" xfId="1121"/>
    <cellStyle name="Énfasis6 9 4" xfId="1122"/>
    <cellStyle name="Énfasis6 9 5" xfId="1123"/>
    <cellStyle name="Entrada" xfId="3291" builtinId="20" customBuiltin="1"/>
    <cellStyle name="Entrada 10" xfId="1124"/>
    <cellStyle name="Entrada 10 2" xfId="1125"/>
    <cellStyle name="Entrada 10 2 2" xfId="2856"/>
    <cellStyle name="Entrada 10 3" xfId="1126"/>
    <cellStyle name="Entrada 10 3 2" xfId="2857"/>
    <cellStyle name="Entrada 10 4" xfId="1127"/>
    <cellStyle name="Entrada 10 4 2" xfId="2858"/>
    <cellStyle name="Entrada 10 5" xfId="1128"/>
    <cellStyle name="Entrada 10 5 2" xfId="2859"/>
    <cellStyle name="Entrada 10 6" xfId="3405"/>
    <cellStyle name="Entrada 10 7" xfId="3602"/>
    <cellStyle name="Entrada 10 8" xfId="3526"/>
    <cellStyle name="Entrada 11" xfId="1129"/>
    <cellStyle name="Entrada 11 2" xfId="3406"/>
    <cellStyle name="Entrada 12" xfId="1130"/>
    <cellStyle name="Entrada 12 2" xfId="3407"/>
    <cellStyle name="Entrada 13" xfId="1131"/>
    <cellStyle name="Entrada 13 2" xfId="3408"/>
    <cellStyle name="Entrada 14" xfId="1132"/>
    <cellStyle name="Entrada 14 2" xfId="3409"/>
    <cellStyle name="Entrada 15" xfId="147"/>
    <cellStyle name="Entrada 16" xfId="3724"/>
    <cellStyle name="Entrada 2" xfId="1133"/>
    <cellStyle name="Entrada 2 10" xfId="3977"/>
    <cellStyle name="Entrada 2 2" xfId="1134"/>
    <cellStyle name="Entrada 2 2 2" xfId="2861"/>
    <cellStyle name="Entrada 2 3" xfId="1135"/>
    <cellStyle name="Entrada 2 3 2" xfId="2862"/>
    <cellStyle name="Entrada 2 4" xfId="1136"/>
    <cellStyle name="Entrada 2 4 2" xfId="2863"/>
    <cellStyle name="Entrada 2 5" xfId="1137"/>
    <cellStyle name="Entrada 2 5 2" xfId="2864"/>
    <cellStyle name="Entrada 2 6" xfId="1138"/>
    <cellStyle name="Entrada 2 6 2" xfId="2865"/>
    <cellStyle name="Entrada 2 7" xfId="2860"/>
    <cellStyle name="Entrada 2 7 2" xfId="3601"/>
    <cellStyle name="Entrada 2 8" xfId="3410"/>
    <cellStyle name="Entrada 2 9" xfId="3774"/>
    <cellStyle name="Entrada 3" xfId="1139"/>
    <cellStyle name="Entrada 3 2" xfId="1140"/>
    <cellStyle name="Entrada 3 2 2" xfId="2867"/>
    <cellStyle name="Entrada 3 3" xfId="1141"/>
    <cellStyle name="Entrada 3 3 2" xfId="2868"/>
    <cellStyle name="Entrada 3 4" xfId="1142"/>
    <cellStyle name="Entrada 3 4 2" xfId="2869"/>
    <cellStyle name="Entrada 3 5" xfId="1143"/>
    <cellStyle name="Entrada 3 5 2" xfId="2870"/>
    <cellStyle name="Entrada 3 6" xfId="2866"/>
    <cellStyle name="Entrada 3 6 2" xfId="3600"/>
    <cellStyle name="Entrada 3 7" xfId="3411"/>
    <cellStyle name="Entrada 4" xfId="1144"/>
    <cellStyle name="Entrada 4 2" xfId="1145"/>
    <cellStyle name="Entrada 4 2 2" xfId="2872"/>
    <cellStyle name="Entrada 4 3" xfId="1146"/>
    <cellStyle name="Entrada 4 3 2" xfId="2873"/>
    <cellStyle name="Entrada 4 4" xfId="1147"/>
    <cellStyle name="Entrada 4 4 2" xfId="2874"/>
    <cellStyle name="Entrada 4 5" xfId="1148"/>
    <cellStyle name="Entrada 4 5 2" xfId="2875"/>
    <cellStyle name="Entrada 4 6" xfId="2871"/>
    <cellStyle name="Entrada 4 6 2" xfId="3599"/>
    <cellStyle name="Entrada 4 7" xfId="3412"/>
    <cellStyle name="Entrada 5" xfId="1149"/>
    <cellStyle name="Entrada 5 2" xfId="1150"/>
    <cellStyle name="Entrada 5 2 2" xfId="2877"/>
    <cellStyle name="Entrada 5 3" xfId="1151"/>
    <cellStyle name="Entrada 5 3 2" xfId="2878"/>
    <cellStyle name="Entrada 5 4" xfId="1152"/>
    <cellStyle name="Entrada 5 4 2" xfId="2879"/>
    <cellStyle name="Entrada 5 5" xfId="1153"/>
    <cellStyle name="Entrada 5 5 2" xfId="2880"/>
    <cellStyle name="Entrada 5 6" xfId="2876"/>
    <cellStyle name="Entrada 5 6 2" xfId="3598"/>
    <cellStyle name="Entrada 5 7" xfId="3413"/>
    <cellStyle name="Entrada 6" xfId="1154"/>
    <cellStyle name="Entrada 6 2" xfId="1155"/>
    <cellStyle name="Entrada 6 2 2" xfId="2882"/>
    <cellStyle name="Entrada 6 3" xfId="1156"/>
    <cellStyle name="Entrada 6 3 2" xfId="2883"/>
    <cellStyle name="Entrada 6 4" xfId="1157"/>
    <cellStyle name="Entrada 6 4 2" xfId="2884"/>
    <cellStyle name="Entrada 6 5" xfId="1158"/>
    <cellStyle name="Entrada 6 5 2" xfId="2885"/>
    <cellStyle name="Entrada 6 6" xfId="2881"/>
    <cellStyle name="Entrada 7" xfId="1159"/>
    <cellStyle name="Entrada 7 2" xfId="1160"/>
    <cellStyle name="Entrada 7 2 2" xfId="2887"/>
    <cellStyle name="Entrada 7 3" xfId="1161"/>
    <cellStyle name="Entrada 7 3 2" xfId="2888"/>
    <cellStyle name="Entrada 7 4" xfId="1162"/>
    <cellStyle name="Entrada 7 4 2" xfId="2889"/>
    <cellStyle name="Entrada 7 5" xfId="1163"/>
    <cellStyle name="Entrada 7 5 2" xfId="2890"/>
    <cellStyle name="Entrada 7 6" xfId="2886"/>
    <cellStyle name="Entrada 8" xfId="1164"/>
    <cellStyle name="Entrada 8 2" xfId="1165"/>
    <cellStyle name="Entrada 8 2 2" xfId="2892"/>
    <cellStyle name="Entrada 8 3" xfId="1166"/>
    <cellStyle name="Entrada 8 3 2" xfId="2893"/>
    <cellStyle name="Entrada 8 4" xfId="1167"/>
    <cellStyle name="Entrada 8 4 2" xfId="2894"/>
    <cellStyle name="Entrada 8 5" xfId="1168"/>
    <cellStyle name="Entrada 8 5 2" xfId="2895"/>
    <cellStyle name="Entrada 8 6" xfId="2891"/>
    <cellStyle name="Entrada 9" xfId="1169"/>
    <cellStyle name="Entrada 9 2" xfId="1170"/>
    <cellStyle name="Entrada 9 2 2" xfId="2897"/>
    <cellStyle name="Entrada 9 3" xfId="1171"/>
    <cellStyle name="Entrada 9 3 2" xfId="2898"/>
    <cellStyle name="Entrada 9 4" xfId="1172"/>
    <cellStyle name="Entrada 9 4 2" xfId="2899"/>
    <cellStyle name="Entrada 9 5" xfId="1173"/>
    <cellStyle name="Entrada 9 5 2" xfId="2900"/>
    <cellStyle name="Entrada 9 6" xfId="2896"/>
    <cellStyle name="Euro" xfId="148"/>
    <cellStyle name="Euro 2" xfId="1174"/>
    <cellStyle name="Euro 2 2" xfId="3414"/>
    <cellStyle name="Euro 3" xfId="1175"/>
    <cellStyle name="Euro 3 2" xfId="3415"/>
    <cellStyle name="Euro 4" xfId="1176"/>
    <cellStyle name="Euro 4 2" xfId="3416"/>
    <cellStyle name="Euro 5" xfId="1177"/>
    <cellStyle name="Euro 5 2" xfId="3417"/>
    <cellStyle name="Euro 6" xfId="1178"/>
    <cellStyle name="Euro 6 2" xfId="3418"/>
    <cellStyle name="Euro 7" xfId="1179"/>
    <cellStyle name="Euro 7 2" xfId="3419"/>
    <cellStyle name="Euro 8" xfId="1180"/>
    <cellStyle name="Euro 8 2" xfId="3420"/>
    <cellStyle name="Euro 9" xfId="1181"/>
    <cellStyle name="Explanatory Text" xfId="149"/>
    <cellStyle name="F2" xfId="1182"/>
    <cellStyle name="F3" xfId="1183"/>
    <cellStyle name="F4" xfId="1184"/>
    <cellStyle name="F5" xfId="1185"/>
    <cellStyle name="F6" xfId="1186"/>
    <cellStyle name="F7" xfId="1187"/>
    <cellStyle name="F8" xfId="1188"/>
    <cellStyle name="Fecha" xfId="1189"/>
    <cellStyle name="Fijo" xfId="1190"/>
    <cellStyle name="Financiero" xfId="1191"/>
    <cellStyle name="Fixed" xfId="1192"/>
    <cellStyle name="Good" xfId="150"/>
    <cellStyle name="Good 2" xfId="1193"/>
    <cellStyle name="Good 3" xfId="1194"/>
    <cellStyle name="Good 4" xfId="1195"/>
    <cellStyle name="Good 5" xfId="1196"/>
    <cellStyle name="Good 6" xfId="2671"/>
    <cellStyle name="Heading 1" xfId="151"/>
    <cellStyle name="Heading 2" xfId="152"/>
    <cellStyle name="Heading 3" xfId="153"/>
    <cellStyle name="Heading 4" xfId="154"/>
    <cellStyle name="Heading 4 2" xfId="1197"/>
    <cellStyle name="Heading 4 3" xfId="1198"/>
    <cellStyle name="Heading 4 4" xfId="1199"/>
    <cellStyle name="Heading 4 5" xfId="1200"/>
    <cellStyle name="Heading 4 6" xfId="2672"/>
    <cellStyle name="Heading1" xfId="1201"/>
    <cellStyle name="Heading2" xfId="1202"/>
    <cellStyle name="Hipervínculo 2" xfId="1203"/>
    <cellStyle name="Hipervínculo 2 2" xfId="3594"/>
    <cellStyle name="Hipervínculo 2 3" xfId="3527"/>
    <cellStyle name="Hipervínculo 3" xfId="2901"/>
    <cellStyle name="Hipervínculo 4" xfId="2902"/>
    <cellStyle name="Hipervínculo 5" xfId="3595"/>
    <cellStyle name="Incorrecto" xfId="3290" builtinId="27" customBuiltin="1"/>
    <cellStyle name="Incorrecto 10" xfId="1204"/>
    <cellStyle name="Incorrecto 10 2" xfId="1205"/>
    <cellStyle name="Incorrecto 10 3" xfId="1206"/>
    <cellStyle name="Incorrecto 10 4" xfId="1207"/>
    <cellStyle name="Incorrecto 10 5" xfId="1208"/>
    <cellStyle name="Incorrecto 10 6" xfId="3421"/>
    <cellStyle name="Incorrecto 10 7" xfId="3593"/>
    <cellStyle name="Incorrecto 10 8" xfId="3528"/>
    <cellStyle name="Incorrecto 11" xfId="1209"/>
    <cellStyle name="Incorrecto 12" xfId="1210"/>
    <cellStyle name="Incorrecto 13" xfId="1211"/>
    <cellStyle name="Incorrecto 14" xfId="1212"/>
    <cellStyle name="Incorrecto 15" xfId="155"/>
    <cellStyle name="Incorrecto 2" xfId="1213"/>
    <cellStyle name="Incorrecto 2 2" xfId="1214"/>
    <cellStyle name="Incorrecto 2 3" xfId="1215"/>
    <cellStyle name="Incorrecto 2 4" xfId="1216"/>
    <cellStyle name="Incorrecto 2 5" xfId="1217"/>
    <cellStyle name="Incorrecto 2 6" xfId="1218"/>
    <cellStyle name="Incorrecto 2 7" xfId="3592"/>
    <cellStyle name="Incorrecto 2 8" xfId="3978"/>
    <cellStyle name="Incorrecto 3" xfId="1219"/>
    <cellStyle name="Incorrecto 3 2" xfId="1220"/>
    <cellStyle name="Incorrecto 3 3" xfId="1221"/>
    <cellStyle name="Incorrecto 3 4" xfId="1222"/>
    <cellStyle name="Incorrecto 3 5" xfId="1223"/>
    <cellStyle name="Incorrecto 3 6" xfId="3591"/>
    <cellStyle name="Incorrecto 4" xfId="1224"/>
    <cellStyle name="Incorrecto 4 2" xfId="1225"/>
    <cellStyle name="Incorrecto 4 3" xfId="1226"/>
    <cellStyle name="Incorrecto 4 4" xfId="1227"/>
    <cellStyle name="Incorrecto 4 5" xfId="1228"/>
    <cellStyle name="Incorrecto 4 6" xfId="3590"/>
    <cellStyle name="Incorrecto 5" xfId="1229"/>
    <cellStyle name="Incorrecto 5 2" xfId="1230"/>
    <cellStyle name="Incorrecto 5 3" xfId="1231"/>
    <cellStyle name="Incorrecto 5 4" xfId="1232"/>
    <cellStyle name="Incorrecto 5 5" xfId="1233"/>
    <cellStyle name="Incorrecto 5 6" xfId="3589"/>
    <cellStyle name="Incorrecto 6" xfId="1234"/>
    <cellStyle name="Incorrecto 6 2" xfId="1235"/>
    <cellStyle name="Incorrecto 6 3" xfId="1236"/>
    <cellStyle name="Incorrecto 6 4" xfId="1237"/>
    <cellStyle name="Incorrecto 6 5" xfId="1238"/>
    <cellStyle name="Incorrecto 7" xfId="1239"/>
    <cellStyle name="Incorrecto 7 2" xfId="1240"/>
    <cellStyle name="Incorrecto 7 3" xfId="1241"/>
    <cellStyle name="Incorrecto 7 4" xfId="1242"/>
    <cellStyle name="Incorrecto 7 5" xfId="1243"/>
    <cellStyle name="Incorrecto 8" xfId="1244"/>
    <cellStyle name="Incorrecto 8 2" xfId="1245"/>
    <cellStyle name="Incorrecto 8 3" xfId="1246"/>
    <cellStyle name="Incorrecto 8 4" xfId="1247"/>
    <cellStyle name="Incorrecto 8 5" xfId="1248"/>
    <cellStyle name="Incorrecto 9" xfId="1249"/>
    <cellStyle name="Incorrecto 9 2" xfId="1250"/>
    <cellStyle name="Incorrecto 9 3" xfId="1251"/>
    <cellStyle name="Incorrecto 9 4" xfId="1252"/>
    <cellStyle name="Incorrecto 9 5" xfId="1253"/>
    <cellStyle name="Input" xfId="156"/>
    <cellStyle name="Input 2" xfId="1254"/>
    <cellStyle name="Input 2 2" xfId="2903"/>
    <cellStyle name="Input 3" xfId="1255"/>
    <cellStyle name="Input 3 2" xfId="2904"/>
    <cellStyle name="Input 4" xfId="1256"/>
    <cellStyle name="Input 4 2" xfId="2905"/>
    <cellStyle name="Input 5" xfId="1257"/>
    <cellStyle name="Input 5 2" xfId="2906"/>
    <cellStyle name="Input 6" xfId="2673"/>
    <cellStyle name="Input 6 2" xfId="3588"/>
    <cellStyle name="Input 7" xfId="3422"/>
    <cellStyle name="Input_valor justo.junio2010" xfId="3423"/>
    <cellStyle name="Komórka po??czona" xfId="1258"/>
    <cellStyle name="Komórka połączona" xfId="157"/>
    <cellStyle name="Komórka zaznaczona" xfId="158"/>
    <cellStyle name="Linked Cell" xfId="159"/>
    <cellStyle name="Linked Cell 2" xfId="1259"/>
    <cellStyle name="Linked Cell 3" xfId="1260"/>
    <cellStyle name="Linked Cell 4" xfId="1261"/>
    <cellStyle name="Linked Cell 5" xfId="1262"/>
    <cellStyle name="Linked Cell 6" xfId="2674"/>
    <cellStyle name="Millares" xfId="40" builtinId="3"/>
    <cellStyle name="Millares [0]" xfId="18" builtinId="6"/>
    <cellStyle name="Millares [0] 10" xfId="34"/>
    <cellStyle name="Millares [0] 10 2" xfId="59"/>
    <cellStyle name="Millares [0] 11" xfId="2908"/>
    <cellStyle name="Millares [0] 12" xfId="3284"/>
    <cellStyle name="Millares [0] 13" xfId="3987"/>
    <cellStyle name="Millares [0] 2" xfId="4"/>
    <cellStyle name="Millares [0] 2 2" xfId="52"/>
    <cellStyle name="Millares [0] 2 2 2" xfId="1264"/>
    <cellStyle name="Millares [0] 2 3" xfId="1265"/>
    <cellStyle name="Millares [0] 2 3 2" xfId="2909"/>
    <cellStyle name="Millares [0] 2 4" xfId="1263"/>
    <cellStyle name="Millares [0] 2 5" xfId="3283"/>
    <cellStyle name="Millares [0] 2 6" xfId="3911"/>
    <cellStyle name="Millares [0] 3" xfId="10"/>
    <cellStyle name="Millares [0] 3 2" xfId="57"/>
    <cellStyle name="Millares [0] 3 3" xfId="1266"/>
    <cellStyle name="Millares [0] 3 4" xfId="3282"/>
    <cellStyle name="Millares [0] 3 5" xfId="3913"/>
    <cellStyle name="Millares [0] 4" xfId="31"/>
    <cellStyle name="Millares [0] 4 2" xfId="60"/>
    <cellStyle name="Millares [0] 4 3" xfId="1267"/>
    <cellStyle name="Millares [0] 4 4" xfId="3916"/>
    <cellStyle name="Millares [0] 5" xfId="21"/>
    <cellStyle name="Millares [0] 5 2" xfId="3979"/>
    <cellStyle name="Millares [0] 6" xfId="50"/>
    <cellStyle name="Millares [0] 6 2" xfId="1268"/>
    <cellStyle name="Millares [0] 7" xfId="2649"/>
    <cellStyle name="Millares [0] 8" xfId="38"/>
    <cellStyle name="Millares [0] 8 2" xfId="58"/>
    <cellStyle name="Millares [0] 9" xfId="29"/>
    <cellStyle name="Millares [0] 9 2" xfId="61"/>
    <cellStyle name="Millares 10" xfId="2569"/>
    <cellStyle name="Millares 10 2" xfId="2570"/>
    <cellStyle name="Millares 10 3" xfId="3425"/>
    <cellStyle name="Millares 10 4" xfId="3925"/>
    <cellStyle name="Millares 11" xfId="2571"/>
    <cellStyle name="Millares 11 2" xfId="2572"/>
    <cellStyle name="Millares 11 3" xfId="3426"/>
    <cellStyle name="Millares 11 4" xfId="3926"/>
    <cellStyle name="Millares 12" xfId="2573"/>
    <cellStyle name="Millares 12 2" xfId="2574"/>
    <cellStyle name="Millares 12 3" xfId="3427"/>
    <cellStyle name="Millares 12 4" xfId="3927"/>
    <cellStyle name="Millares 13" xfId="2575"/>
    <cellStyle name="Millares 13 2" xfId="2576"/>
    <cellStyle name="Millares 13 2 2" xfId="3721"/>
    <cellStyle name="Millares 13 2 3" xfId="3585"/>
    <cellStyle name="Millares 13 3" xfId="3428"/>
    <cellStyle name="Millares 13 4" xfId="3928"/>
    <cellStyle name="Millares 14" xfId="2577"/>
    <cellStyle name="Millares 14 2" xfId="2578"/>
    <cellStyle name="Millares 14 3" xfId="3429"/>
    <cellStyle name="Millares 14 4" xfId="3929"/>
    <cellStyle name="Millares 15" xfId="2579"/>
    <cellStyle name="Millares 15 2" xfId="2580"/>
    <cellStyle name="Millares 15 3" xfId="3586"/>
    <cellStyle name="Millares 15 4" xfId="3930"/>
    <cellStyle name="Millares 16" xfId="2581"/>
    <cellStyle name="Millares 16 2" xfId="2582"/>
    <cellStyle name="Millares 16 3" xfId="3587"/>
    <cellStyle name="Millares 16 4" xfId="3931"/>
    <cellStyle name="Millares 17" xfId="2583"/>
    <cellStyle name="Millares 17 2" xfId="2584"/>
    <cellStyle name="Millares 17 3" xfId="3596"/>
    <cellStyle name="Millares 17 4" xfId="3932"/>
    <cellStyle name="Millares 18" xfId="2585"/>
    <cellStyle name="Millares 18 2" xfId="2586"/>
    <cellStyle name="Millares 18 3" xfId="3575"/>
    <cellStyle name="Millares 18 4" xfId="3933"/>
    <cellStyle name="Millares 19" xfId="2587"/>
    <cellStyle name="Millares 19 2" xfId="2588"/>
    <cellStyle name="Millares 19 3" xfId="3597"/>
    <cellStyle name="Millares 19 4" xfId="3934"/>
    <cellStyle name="Millares 2" xfId="48"/>
    <cellStyle name="Millares 2 2" xfId="1270"/>
    <cellStyle name="Millares 2 3" xfId="1269"/>
    <cellStyle name="Millares 2 4" xfId="3584"/>
    <cellStyle name="Millares 2 5" xfId="3530"/>
    <cellStyle name="Millares 2 6" xfId="3912"/>
    <cellStyle name="Millares 20" xfId="2589"/>
    <cellStyle name="Millares 20 2" xfId="2590"/>
    <cellStyle name="Millares 20 3" xfId="3611"/>
    <cellStyle name="Millares 20 4" xfId="3935"/>
    <cellStyle name="Millares 21" xfId="2591"/>
    <cellStyle name="Millares 21 2" xfId="2592"/>
    <cellStyle name="Millares 21 3" xfId="3614"/>
    <cellStyle name="Millares 21 4" xfId="3936"/>
    <cellStyle name="Millares 22" xfId="2593"/>
    <cellStyle name="Millares 22 2" xfId="2594"/>
    <cellStyle name="Millares 22 3" xfId="3545"/>
    <cellStyle name="Millares 22 4" xfId="3937"/>
    <cellStyle name="Millares 23" xfId="2595"/>
    <cellStyle name="Millares 23 2" xfId="3520"/>
    <cellStyle name="Millares 23 3" xfId="3938"/>
    <cellStyle name="Millares 24" xfId="2596"/>
    <cellStyle name="Millares 24 2" xfId="3513"/>
    <cellStyle name="Millares 24 3" xfId="3939"/>
    <cellStyle name="Millares 25" xfId="2597"/>
    <cellStyle name="Millares 25 2" xfId="3537"/>
    <cellStyle name="Millares 25 3" xfId="3940"/>
    <cellStyle name="Millares 26" xfId="2659"/>
    <cellStyle name="Millares 26 2" xfId="3941"/>
    <cellStyle name="Millares 27" xfId="2662"/>
    <cellStyle name="Millares 27 2" xfId="3942"/>
    <cellStyle name="Millares 28" xfId="2907"/>
    <cellStyle name="Millares 28 2" xfId="3943"/>
    <cellStyle name="Millares 29" xfId="2854"/>
    <cellStyle name="Millares 29 2" xfId="3944"/>
    <cellStyle name="Millares 3" xfId="27"/>
    <cellStyle name="Millares 3 2" xfId="47"/>
    <cellStyle name="Millares 3 2 2" xfId="62"/>
    <cellStyle name="Millares 3 2 2 2" xfId="3582"/>
    <cellStyle name="Millares 3 2 3" xfId="2598"/>
    <cellStyle name="Millares 3 2 3 2" xfId="3532"/>
    <cellStyle name="Millares 3 2 4" xfId="2911"/>
    <cellStyle name="Millares 3 3" xfId="2910"/>
    <cellStyle name="Millares 3 3 2" xfId="3583"/>
    <cellStyle name="Millares 3 4" xfId="3531"/>
    <cellStyle name="Millares 3 5" xfId="3887"/>
    <cellStyle name="Millares 3 6" xfId="3918"/>
    <cellStyle name="Millares 30" xfId="2853"/>
    <cellStyle name="Millares 30 2" xfId="3945"/>
    <cellStyle name="Millares 31" xfId="2855"/>
    <cellStyle name="Millares 31 2" xfId="3946"/>
    <cellStyle name="Millares 32" xfId="3424"/>
    <cellStyle name="Millares 32 2" xfId="3947"/>
    <cellStyle name="Millares 33" xfId="3883"/>
    <cellStyle name="Millares 33 2" xfId="3948"/>
    <cellStyle name="Millares 34" xfId="3896"/>
    <cellStyle name="Millares 34 2" xfId="3949"/>
    <cellStyle name="Millares 35" xfId="3823"/>
    <cellStyle name="Millares 36" xfId="3893"/>
    <cellStyle name="Millares 37" xfId="3843"/>
    <cellStyle name="Millares 38" xfId="3845"/>
    <cellStyle name="Millares 39" xfId="3892"/>
    <cellStyle name="Millares 4" xfId="22"/>
    <cellStyle name="Millares 4 2" xfId="2599"/>
    <cellStyle name="Millares 4 2 2" xfId="3430"/>
    <cellStyle name="Millares 4 3" xfId="2912"/>
    <cellStyle name="Millares 4 3 2" xfId="3581"/>
    <cellStyle name="Millares 4 4" xfId="3533"/>
    <cellStyle name="Millares 4 5" xfId="3888"/>
    <cellStyle name="Millares 4 6" xfId="3919"/>
    <cellStyle name="Millares 40" xfId="3884"/>
    <cellStyle name="Millares 5" xfId="49"/>
    <cellStyle name="Millares 5 2" xfId="2600"/>
    <cellStyle name="Millares 5 2 2" xfId="3431"/>
    <cellStyle name="Millares 5 3" xfId="1271"/>
    <cellStyle name="Millares 5 4" xfId="2913"/>
    <cellStyle name="Millares 5 5" xfId="3889"/>
    <cellStyle name="Millares 5 6" xfId="3920"/>
    <cellStyle name="Millares 6" xfId="1272"/>
    <cellStyle name="Millares 6 2" xfId="2601"/>
    <cellStyle name="Millares 6 2 2" xfId="3432"/>
    <cellStyle name="Millares 6 3" xfId="2914"/>
    <cellStyle name="Millares 6 3 2" xfId="3580"/>
    <cellStyle name="Millares 6 4" xfId="3529"/>
    <cellStyle name="Millares 6 5" xfId="3921"/>
    <cellStyle name="Millares 7" xfId="1273"/>
    <cellStyle name="Millares 7 2" xfId="1274"/>
    <cellStyle name="Millares 7 2 2" xfId="2916"/>
    <cellStyle name="Millares 7 3" xfId="2915"/>
    <cellStyle name="Millares 7 3 2" xfId="3578"/>
    <cellStyle name="Millares 7 3 3" xfId="3434"/>
    <cellStyle name="Millares 7 4" xfId="3435"/>
    <cellStyle name="Millares 7 5" xfId="3579"/>
    <cellStyle name="Millares 7 6" xfId="3433"/>
    <cellStyle name="Millares 7 7" xfId="3922"/>
    <cellStyle name="Millares 8" xfId="1275"/>
    <cellStyle name="Millares 8 2" xfId="2602"/>
    <cellStyle name="Millares 8 2 2" xfId="3436"/>
    <cellStyle name="Millares 8 3" xfId="2917"/>
    <cellStyle name="Millares 8 3 2" xfId="3577"/>
    <cellStyle name="Millares 8 4" xfId="3627"/>
    <cellStyle name="Millares 8 5" xfId="3923"/>
    <cellStyle name="Millares 9" xfId="2603"/>
    <cellStyle name="Millares 9 2" xfId="2604"/>
    <cellStyle name="Millares 9 3" xfId="2918"/>
    <cellStyle name="Millares 9 4" xfId="3924"/>
    <cellStyle name="Moneda [0] 2" xfId="1276"/>
    <cellStyle name="Moneda [0] 2 2" xfId="1277"/>
    <cellStyle name="Moneda [0] 3" xfId="1278"/>
    <cellStyle name="Moneda [0] 4" xfId="1279"/>
    <cellStyle name="Moneda [0] 5" xfId="1280"/>
    <cellStyle name="Moneda [0] 6" xfId="1281"/>
    <cellStyle name="Moneda 2" xfId="1282"/>
    <cellStyle name="Moneda 2 2" xfId="1283"/>
    <cellStyle name="Moneda 2 3" xfId="2919"/>
    <cellStyle name="Moneda 3" xfId="1284"/>
    <cellStyle name="Moneda 4" xfId="1285"/>
    <cellStyle name="Moneda 5" xfId="1286"/>
    <cellStyle name="Moneda 6" xfId="1287"/>
    <cellStyle name="Moneda 7" xfId="3438"/>
    <cellStyle name="Moneda 7 2" xfId="3574"/>
    <cellStyle name="Moneda 8" xfId="3576"/>
    <cellStyle name="Moneda 9" xfId="3437"/>
    <cellStyle name="Monetario" xfId="1288"/>
    <cellStyle name="Monetario0" xfId="1289"/>
    <cellStyle name="Nag?ówek 1" xfId="1290"/>
    <cellStyle name="Nag?ówek 2" xfId="1291"/>
    <cellStyle name="Nag?ówek 3" xfId="1292"/>
    <cellStyle name="Nag?ówek 4" xfId="1293"/>
    <cellStyle name="Nagłówek 1" xfId="160"/>
    <cellStyle name="Nagłówek 2" xfId="161"/>
    <cellStyle name="Nagłówek 3" xfId="162"/>
    <cellStyle name="Nagłówek 4" xfId="163"/>
    <cellStyle name="Neutral 10" xfId="1294"/>
    <cellStyle name="Neutral 10 2" xfId="1295"/>
    <cellStyle name="Neutral 10 3" xfId="1296"/>
    <cellStyle name="Neutral 10 4" xfId="1297"/>
    <cellStyle name="Neutral 10 5" xfId="1298"/>
    <cellStyle name="Neutral 10 6" xfId="3440"/>
    <cellStyle name="Neutral 10 7" xfId="3573"/>
    <cellStyle name="Neutral 10 8" xfId="3534"/>
    <cellStyle name="Neutral 11" xfId="1299"/>
    <cellStyle name="Neutral 12" xfId="1300"/>
    <cellStyle name="Neutral 13" xfId="1301"/>
    <cellStyle name="Neutral 14" xfId="1302"/>
    <cellStyle name="Neutral 15" xfId="164"/>
    <cellStyle name="Neutral 16" xfId="3439"/>
    <cellStyle name="Neutral 2" xfId="1303"/>
    <cellStyle name="Neutral 2 2" xfId="1304"/>
    <cellStyle name="Neutral 2 3" xfId="1305"/>
    <cellStyle name="Neutral 2 4" xfId="1306"/>
    <cellStyle name="Neutral 2 5" xfId="1307"/>
    <cellStyle name="Neutral 2 6" xfId="1308"/>
    <cellStyle name="Neutral 2 7" xfId="3572"/>
    <cellStyle name="Neutral 2 8" xfId="3980"/>
    <cellStyle name="Neutral 3" xfId="1309"/>
    <cellStyle name="Neutral 3 2" xfId="1310"/>
    <cellStyle name="Neutral 3 3" xfId="1311"/>
    <cellStyle name="Neutral 3 4" xfId="1312"/>
    <cellStyle name="Neutral 3 5" xfId="1313"/>
    <cellStyle name="Neutral 3 6" xfId="3571"/>
    <cellStyle name="Neutral 4" xfId="1314"/>
    <cellStyle name="Neutral 4 2" xfId="1315"/>
    <cellStyle name="Neutral 4 3" xfId="1316"/>
    <cellStyle name="Neutral 4 4" xfId="1317"/>
    <cellStyle name="Neutral 4 5" xfId="1318"/>
    <cellStyle name="Neutral 4 6" xfId="3570"/>
    <cellStyle name="Neutral 5" xfId="1319"/>
    <cellStyle name="Neutral 5 2" xfId="1320"/>
    <cellStyle name="Neutral 5 3" xfId="1321"/>
    <cellStyle name="Neutral 5 4" xfId="1322"/>
    <cellStyle name="Neutral 5 5" xfId="1323"/>
    <cellStyle name="Neutral 5 6" xfId="3569"/>
    <cellStyle name="Neutral 6" xfId="1324"/>
    <cellStyle name="Neutral 6 2" xfId="1325"/>
    <cellStyle name="Neutral 6 3" xfId="1326"/>
    <cellStyle name="Neutral 6 4" xfId="1327"/>
    <cellStyle name="Neutral 6 5" xfId="1328"/>
    <cellStyle name="Neutral 7" xfId="1329"/>
    <cellStyle name="Neutral 7 2" xfId="1330"/>
    <cellStyle name="Neutral 7 3" xfId="1331"/>
    <cellStyle name="Neutral 7 4" xfId="1332"/>
    <cellStyle name="Neutral 7 5" xfId="1333"/>
    <cellStyle name="Neutral 8" xfId="1334"/>
    <cellStyle name="Neutral 8 2" xfId="1335"/>
    <cellStyle name="Neutral 8 3" xfId="1336"/>
    <cellStyle name="Neutral 8 4" xfId="1337"/>
    <cellStyle name="Neutral 8 5" xfId="1338"/>
    <cellStyle name="Neutral 9" xfId="1339"/>
    <cellStyle name="Neutral 9 2" xfId="1340"/>
    <cellStyle name="Neutral 9 3" xfId="1341"/>
    <cellStyle name="Neutral 9 4" xfId="1342"/>
    <cellStyle name="Neutral 9 5" xfId="1343"/>
    <cellStyle name="Neutralne" xfId="165"/>
    <cellStyle name="Normal" xfId="0" builtinId="0"/>
    <cellStyle name="Normal - Formatvorlage1" xfId="1344"/>
    <cellStyle name="Normal - Style1" xfId="1345"/>
    <cellStyle name="Normal 10" xfId="1346"/>
    <cellStyle name="Normal 10 2" xfId="14"/>
    <cellStyle name="Normal 10 3" xfId="2605"/>
    <cellStyle name="Normal 10 3 2" xfId="3568"/>
    <cellStyle name="Normal 11" xfId="1347"/>
    <cellStyle name="Normal 11 2" xfId="2606"/>
    <cellStyle name="Normal 11 2 2" xfId="2920"/>
    <cellStyle name="Normal 12" xfId="2607"/>
    <cellStyle name="Normal 12 2" xfId="2608"/>
    <cellStyle name="Normal 12 2 2" xfId="2922"/>
    <cellStyle name="Normal 12 3" xfId="2921"/>
    <cellStyle name="Normal 13" xfId="20"/>
    <cellStyle name="Normal 13 2" xfId="2609"/>
    <cellStyle name="Normal 13 2 2" xfId="2924"/>
    <cellStyle name="Normal 13 3" xfId="2923"/>
    <cellStyle name="Normal 14" xfId="2610"/>
    <cellStyle name="Normal 14 2" xfId="2611"/>
    <cellStyle name="Normal 14 3" xfId="2680"/>
    <cellStyle name="Normal 15" xfId="2612"/>
    <cellStyle name="Normal 15 2" xfId="2613"/>
    <cellStyle name="Normal 15 2 2" xfId="2926"/>
    <cellStyle name="Normal 15 3" xfId="2925"/>
    <cellStyle name="Normal 16" xfId="2614"/>
    <cellStyle name="Normal 16 2" xfId="2615"/>
    <cellStyle name="Normal 16 2 2" xfId="3567"/>
    <cellStyle name="Normal 16 3" xfId="2927"/>
    <cellStyle name="Normal 16 3 2" xfId="3489"/>
    <cellStyle name="Normal 17" xfId="1348"/>
    <cellStyle name="Normal 17 2" xfId="2616"/>
    <cellStyle name="Normal 17 3" xfId="2617"/>
    <cellStyle name="Normal 18" xfId="2618"/>
    <cellStyle name="Normal 18 2" xfId="2619"/>
    <cellStyle name="Normal 18 3" xfId="3441"/>
    <cellStyle name="Normal 19" xfId="2620"/>
    <cellStyle name="Normal 19 2" xfId="2621"/>
    <cellStyle name="Normal 19 3" xfId="3442"/>
    <cellStyle name="Normal 2" xfId="2"/>
    <cellStyle name="Normal 2 10" xfId="1349"/>
    <cellStyle name="Normal 2 11" xfId="2650"/>
    <cellStyle name="Normal 2 11 2" xfId="2928"/>
    <cellStyle name="Normal 2 12" xfId="166"/>
    <cellStyle name="Normal 2 12 2" xfId="2929"/>
    <cellStyle name="Normal 2 13" xfId="3443"/>
    <cellStyle name="Normal 2 2" xfId="17"/>
    <cellStyle name="Normal 2 2 2" xfId="32"/>
    <cellStyle name="Normal 2 2 2 2" xfId="2930"/>
    <cellStyle name="Normal 2 2 3" xfId="3885"/>
    <cellStyle name="Normal 2 3" xfId="11"/>
    <cellStyle name="Normal 2 3 2" xfId="2622"/>
    <cellStyle name="Normal 2 4" xfId="16"/>
    <cellStyle name="Normal 2 4 2" xfId="2623"/>
    <cellStyle name="Normal 2 4 2 2" xfId="45"/>
    <cellStyle name="Normal 2 4 3" xfId="1350"/>
    <cellStyle name="Normal 2 5" xfId="1351"/>
    <cellStyle name="Normal 2 5 2" xfId="2624"/>
    <cellStyle name="Normal 2 6" xfId="1352"/>
    <cellStyle name="Normal 2 6 2" xfId="2625"/>
    <cellStyle name="Normal 2 7" xfId="1353"/>
    <cellStyle name="Normal 2 7 2" xfId="2626"/>
    <cellStyle name="Normal 2 7 2 2" xfId="3444"/>
    <cellStyle name="Normal 2 7 3" xfId="2931"/>
    <cellStyle name="Normal 2 7 3 2" xfId="3566"/>
    <cellStyle name="Normal 2 8" xfId="1354"/>
    <cellStyle name="Normal 2 8 2" xfId="2932"/>
    <cellStyle name="Normal 2 8 3" xfId="3565"/>
    <cellStyle name="Normal 2 9" xfId="1355"/>
    <cellStyle name="Normal 2 9 2" xfId="2933"/>
    <cellStyle name="Normal 2 9 3" xfId="3564"/>
    <cellStyle name="Normal 2_Combinación de negocios - AA-IAMv3" xfId="2934"/>
    <cellStyle name="Normal 20" xfId="2627"/>
    <cellStyle name="Normal 20 2" xfId="2628"/>
    <cellStyle name="Normal 20 3" xfId="3445"/>
    <cellStyle name="Normal 21" xfId="1356"/>
    <cellStyle name="Normal 21 2" xfId="2629"/>
    <cellStyle name="Normal 21 2 2" xfId="3446"/>
    <cellStyle name="Normal 22" xfId="1357"/>
    <cellStyle name="Normal 22 2" xfId="3447"/>
    <cellStyle name="Normal 23" xfId="1358"/>
    <cellStyle name="Normal 23 2" xfId="3448"/>
    <cellStyle name="Normal 24" xfId="1359"/>
    <cellStyle name="Normal 24 2" xfId="3449"/>
    <cellStyle name="Normal 25" xfId="1360"/>
    <cellStyle name="Normal 25 2" xfId="3450"/>
    <cellStyle name="Normal 26" xfId="1361"/>
    <cellStyle name="Normal 26 2" xfId="3451"/>
    <cellStyle name="Normal 27" xfId="2648"/>
    <cellStyle name="Normal 27 2" xfId="3452"/>
    <cellStyle name="Normal 28" xfId="2655"/>
    <cellStyle name="Normal 28 2" xfId="3453"/>
    <cellStyle name="Normal 29" xfId="2657"/>
    <cellStyle name="Normal 29 2" xfId="3454"/>
    <cellStyle name="Normal 3" xfId="30"/>
    <cellStyle name="Normal 3 2" xfId="9"/>
    <cellStyle name="Normal 3 2 2" xfId="3276"/>
    <cellStyle name="Normal 3 3" xfId="24"/>
    <cellStyle name="Normal 3 3 2" xfId="3455"/>
    <cellStyle name="Normal 3 4" xfId="36"/>
    <cellStyle name="Normal 3 4 2" xfId="3456"/>
    <cellStyle name="Normal 3 5" xfId="2935"/>
    <cellStyle name="Normal 30" xfId="2654"/>
    <cellStyle name="Normal 30 2" xfId="3457"/>
    <cellStyle name="Normal 31" xfId="2656"/>
    <cellStyle name="Normal 31 2" xfId="3458"/>
    <cellStyle name="Normal 32" xfId="2653"/>
    <cellStyle name="Normal 32 2" xfId="3459"/>
    <cellStyle name="Normal 33" xfId="2658"/>
    <cellStyle name="Normal 33 2" xfId="3460"/>
    <cellStyle name="Normal 34" xfId="2661"/>
    <cellStyle name="Normal 34 2" xfId="3716"/>
    <cellStyle name="Normal 35" xfId="37"/>
    <cellStyle name="Normal 35 2" xfId="3717"/>
    <cellStyle name="Normal 36" xfId="28"/>
    <cellStyle name="Normal 36 2" xfId="3718"/>
    <cellStyle name="Normal 37" xfId="33"/>
    <cellStyle name="Normal 37 2" xfId="3719"/>
    <cellStyle name="Normal 38" xfId="19"/>
    <cellStyle name="Normal 38 2" xfId="3703"/>
    <cellStyle name="Normal 39" xfId="46"/>
    <cellStyle name="Normal 39 2" xfId="3720"/>
    <cellStyle name="Normal 4" xfId="1362"/>
    <cellStyle name="Normal 4 2" xfId="2630"/>
    <cellStyle name="Normal 4 2 2" xfId="3461"/>
    <cellStyle name="Normal 4 2 3" xfId="3886"/>
    <cellStyle name="Normal 4 3" xfId="2675"/>
    <cellStyle name="Normal 4 3 2" xfId="3462"/>
    <cellStyle name="Normal 4 4" xfId="3275"/>
    <cellStyle name="Normal 4 4 2" xfId="3563"/>
    <cellStyle name="Normal 40" xfId="63"/>
    <cellStyle name="Normal 41" xfId="1920"/>
    <cellStyle name="Normal 42" xfId="2664"/>
    <cellStyle name="Normal 43" xfId="2669"/>
    <cellStyle name="Normal 44" xfId="2665"/>
    <cellStyle name="Normal 45" xfId="2663"/>
    <cellStyle name="Normal 46" xfId="2668"/>
    <cellStyle name="Normal 47" xfId="2666"/>
    <cellStyle name="Normal 48" xfId="2667"/>
    <cellStyle name="Normal 49" xfId="2681"/>
    <cellStyle name="Normal 5" xfId="44"/>
    <cellStyle name="Normal 5 2" xfId="2631"/>
    <cellStyle name="Normal 5 2 2" xfId="3463"/>
    <cellStyle name="Normal 5 3" xfId="1363"/>
    <cellStyle name="Normal 5 3 2" xfId="3464"/>
    <cellStyle name="Normal 5 4" xfId="2676"/>
    <cellStyle name="Normal 5 4 2" xfId="3562"/>
    <cellStyle name="Normal 5 5" xfId="2936"/>
    <cellStyle name="Normal 50" xfId="3264"/>
    <cellStyle name="Normal 51" xfId="3265"/>
    <cellStyle name="Normal 52" xfId="3266"/>
    <cellStyle name="Normal 53" xfId="3267"/>
    <cellStyle name="Normal 54" xfId="3269"/>
    <cellStyle name="Normal 55" xfId="3268"/>
    <cellStyle name="Normal 56" xfId="3270"/>
    <cellStyle name="Normal 57" xfId="3271"/>
    <cellStyle name="Normal 58" xfId="3274"/>
    <cellStyle name="Normal 59" xfId="3272"/>
    <cellStyle name="Normal 6" xfId="12"/>
    <cellStyle name="Normal 6 2" xfId="1364"/>
    <cellStyle name="Normal 6 3" xfId="2937"/>
    <cellStyle name="Normal 6 4" xfId="3988"/>
    <cellStyle name="Normal 60" xfId="3273"/>
    <cellStyle name="Normal 61" xfId="3277"/>
    <cellStyle name="Normal 62" xfId="3280"/>
    <cellStyle name="Normal 63" xfId="3278"/>
    <cellStyle name="Normal 64" xfId="3279"/>
    <cellStyle name="Normal 65" xfId="3281"/>
    <cellStyle name="Normal 66" xfId="3722"/>
    <cellStyle name="Normal 67" xfId="3795"/>
    <cellStyle name="Normal 68" xfId="3802"/>
    <cellStyle name="Normal 69" xfId="3803"/>
    <cellStyle name="Normal 7" xfId="13"/>
    <cellStyle name="Normal 7 2" xfId="2632"/>
    <cellStyle name="Normal 7 2 2" xfId="2939"/>
    <cellStyle name="Normal 7 3" xfId="2938"/>
    <cellStyle name="Normal 7 4" xfId="3561"/>
    <cellStyle name="Normal 70" xfId="3840"/>
    <cellStyle name="Normal 71" xfId="3842"/>
    <cellStyle name="Normal 72" xfId="3844"/>
    <cellStyle name="Normal 73" xfId="3879"/>
    <cellStyle name="Normal 74" xfId="3894"/>
    <cellStyle name="Normal 75" xfId="3828"/>
    <cellStyle name="Normal 76" xfId="3805"/>
    <cellStyle name="Normal 77" xfId="3891"/>
    <cellStyle name="Normal 78" xfId="3890"/>
    <cellStyle name="Normal 79" xfId="3895"/>
    <cellStyle name="Normal 8" xfId="1365"/>
    <cellStyle name="Normal 8 2" xfId="2633"/>
    <cellStyle name="Normal 80" xfId="3898"/>
    <cellStyle name="Normal 81" xfId="3914"/>
    <cellStyle name="Normal 82" xfId="3915"/>
    <cellStyle name="Normal 83" xfId="3989"/>
    <cellStyle name="Normal 9" xfId="1366"/>
    <cellStyle name="Normal 9 2" xfId="2634"/>
    <cellStyle name="Normal_Hoja1" xfId="26"/>
    <cellStyle name="Normal_Hoja3" xfId="41"/>
    <cellStyle name="Notas" xfId="3297" builtinId="10" customBuiltin="1"/>
    <cellStyle name="Notas 10" xfId="1367"/>
    <cellStyle name="Notas 10 2" xfId="1368"/>
    <cellStyle name="Notas 10 2 2" xfId="2941"/>
    <cellStyle name="Notas 10 3" xfId="1369"/>
    <cellStyle name="Notas 10 3 2" xfId="2942"/>
    <cellStyle name="Notas 10 4" xfId="1370"/>
    <cellStyle name="Notas 10 4 2" xfId="2943"/>
    <cellStyle name="Notas 10 5" xfId="1371"/>
    <cellStyle name="Notas 10 5 2" xfId="2944"/>
    <cellStyle name="Notas 10 6" xfId="2940"/>
    <cellStyle name="Notas 10 7" xfId="3560"/>
    <cellStyle name="Notas 11" xfId="1372"/>
    <cellStyle name="Notas 11 2" xfId="3559"/>
    <cellStyle name="Notas 11 3" xfId="3535"/>
    <cellStyle name="Notas 12" xfId="1373"/>
    <cellStyle name="Notas 12 2" xfId="3466"/>
    <cellStyle name="Notas 12 3" xfId="3465"/>
    <cellStyle name="Notas 13" xfId="1374"/>
    <cellStyle name="Notas 13 2" xfId="3467"/>
    <cellStyle name="Notas 14" xfId="1375"/>
    <cellStyle name="Notas 14 2" xfId="3468"/>
    <cellStyle name="Notas 15" xfId="167"/>
    <cellStyle name="Notas 16" xfId="3725"/>
    <cellStyle name="Notas 2" xfId="1376"/>
    <cellStyle name="Notas 2 2" xfId="1377"/>
    <cellStyle name="Notas 2 2 2" xfId="2946"/>
    <cellStyle name="Notas 2 3" xfId="1378"/>
    <cellStyle name="Notas 2 3 2" xfId="2947"/>
    <cellStyle name="Notas 2 4" xfId="1379"/>
    <cellStyle name="Notas 2 4 2" xfId="2948"/>
    <cellStyle name="Notas 2 5" xfId="1380"/>
    <cellStyle name="Notas 2 5 2" xfId="2949"/>
    <cellStyle name="Notas 2 6" xfId="1381"/>
    <cellStyle name="Notas 2 6 2" xfId="2950"/>
    <cellStyle name="Notas 2 7" xfId="2945"/>
    <cellStyle name="Notas 2 7 2" xfId="3558"/>
    <cellStyle name="Notas 2 8" xfId="3775"/>
    <cellStyle name="Notas 2 9" xfId="3917"/>
    <cellStyle name="Notas 3" xfId="1382"/>
    <cellStyle name="Notas 3 2" xfId="1383"/>
    <cellStyle name="Notas 3 2 2" xfId="2952"/>
    <cellStyle name="Notas 3 3" xfId="1384"/>
    <cellStyle name="Notas 3 3 2" xfId="2953"/>
    <cellStyle name="Notas 3 4" xfId="1385"/>
    <cellStyle name="Notas 3 4 2" xfId="2954"/>
    <cellStyle name="Notas 3 5" xfId="1386"/>
    <cellStyle name="Notas 3 5 2" xfId="2955"/>
    <cellStyle name="Notas 3 6" xfId="2951"/>
    <cellStyle name="Notas 3 6 2" xfId="3557"/>
    <cellStyle name="Notas 3 7" xfId="3981"/>
    <cellStyle name="Notas 4" xfId="1387"/>
    <cellStyle name="Notas 4 2" xfId="1388"/>
    <cellStyle name="Notas 4 2 2" xfId="2957"/>
    <cellStyle name="Notas 4 3" xfId="1389"/>
    <cellStyle name="Notas 4 3 2" xfId="2958"/>
    <cellStyle name="Notas 4 4" xfId="1390"/>
    <cellStyle name="Notas 4 4 2" xfId="2959"/>
    <cellStyle name="Notas 4 5" xfId="1391"/>
    <cellStyle name="Notas 4 5 2" xfId="2960"/>
    <cellStyle name="Notas 4 6" xfId="2956"/>
    <cellStyle name="Notas 4 6 2" xfId="3556"/>
    <cellStyle name="Notas 5" xfId="1392"/>
    <cellStyle name="Notas 5 2" xfId="1393"/>
    <cellStyle name="Notas 5 2 2" xfId="2962"/>
    <cellStyle name="Notas 5 3" xfId="1394"/>
    <cellStyle name="Notas 5 3 2" xfId="2963"/>
    <cellStyle name="Notas 5 4" xfId="1395"/>
    <cellStyle name="Notas 5 4 2" xfId="2964"/>
    <cellStyle name="Notas 5 5" xfId="1396"/>
    <cellStyle name="Notas 5 5 2" xfId="2965"/>
    <cellStyle name="Notas 5 6" xfId="2961"/>
    <cellStyle name="Notas 5 6 2" xfId="3555"/>
    <cellStyle name="Notas 6" xfId="1397"/>
    <cellStyle name="Notas 6 2" xfId="1398"/>
    <cellStyle name="Notas 6 3" xfId="1399"/>
    <cellStyle name="Notas 6 3 2" xfId="2967"/>
    <cellStyle name="Notas 6 4" xfId="1400"/>
    <cellStyle name="Notas 6 4 2" xfId="2968"/>
    <cellStyle name="Notas 6 5" xfId="1401"/>
    <cellStyle name="Notas 6 5 2" xfId="2969"/>
    <cellStyle name="Notas 6 6" xfId="2966"/>
    <cellStyle name="Notas 7" xfId="1402"/>
    <cellStyle name="Notas 7 2" xfId="1403"/>
    <cellStyle name="Notas 7 2 2" xfId="2971"/>
    <cellStyle name="Notas 7 3" xfId="1404"/>
    <cellStyle name="Notas 7 3 2" xfId="2972"/>
    <cellStyle name="Notas 7 4" xfId="1405"/>
    <cellStyle name="Notas 7 4 2" xfId="2973"/>
    <cellStyle name="Notas 7 5" xfId="1406"/>
    <cellStyle name="Notas 7 5 2" xfId="2974"/>
    <cellStyle name="Notas 7 6" xfId="2970"/>
    <cellStyle name="Notas 8" xfId="1407"/>
    <cellStyle name="Notas 8 2" xfId="1408"/>
    <cellStyle name="Notas 8 2 2" xfId="2976"/>
    <cellStyle name="Notas 8 3" xfId="1409"/>
    <cellStyle name="Notas 8 3 2" xfId="2977"/>
    <cellStyle name="Notas 8 4" xfId="1410"/>
    <cellStyle name="Notas 8 4 2" xfId="2978"/>
    <cellStyle name="Notas 8 5" xfId="1411"/>
    <cellStyle name="Notas 8 5 2" xfId="2979"/>
    <cellStyle name="Notas 8 6" xfId="2975"/>
    <cellStyle name="Notas 9" xfId="1412"/>
    <cellStyle name="Notas 9 2" xfId="1413"/>
    <cellStyle name="Notas 9 2 2" xfId="2981"/>
    <cellStyle name="Notas 9 3" xfId="1414"/>
    <cellStyle name="Notas 9 3 2" xfId="2982"/>
    <cellStyle name="Notas 9 4" xfId="1415"/>
    <cellStyle name="Notas 9 4 2" xfId="2983"/>
    <cellStyle name="Notas 9 5" xfId="1416"/>
    <cellStyle name="Notas 9 5 2" xfId="2984"/>
    <cellStyle name="Notas 9 6" xfId="2980"/>
    <cellStyle name="Note" xfId="168"/>
    <cellStyle name="Note 2" xfId="1417"/>
    <cellStyle name="Note 3" xfId="1418"/>
    <cellStyle name="Note 4" xfId="1419"/>
    <cellStyle name="Note 5" xfId="1420"/>
    <cellStyle name="Note 6" xfId="2677"/>
    <cellStyle name="Note 7" xfId="2985"/>
    <cellStyle name="Note 8" xfId="2986"/>
    <cellStyle name="Obliczenia" xfId="169"/>
    <cellStyle name="Obliczenia 2" xfId="2987"/>
    <cellStyle name="Output" xfId="170"/>
    <cellStyle name="Porcen - Estilo2" xfId="1421"/>
    <cellStyle name="Porcentaje" xfId="1" builtinId="5"/>
    <cellStyle name="Porcentaje 2" xfId="23"/>
    <cellStyle name="Porcentaje 2 2" xfId="43"/>
    <cellStyle name="Porcentaje 2 2 2" xfId="3469"/>
    <cellStyle name="Porcentaje 2 3" xfId="2635"/>
    <cellStyle name="Porcentaje 2 3 2" xfId="3553"/>
    <cellStyle name="Porcentaje 3" xfId="25"/>
    <cellStyle name="Porcentaje 4" xfId="2660"/>
    <cellStyle name="Porcentaje 5" xfId="2647"/>
    <cellStyle name="Porcentaje 5 2" xfId="3554"/>
    <cellStyle name="Porcentaje 7" xfId="35"/>
    <cellStyle name="Porcentual 10" xfId="171"/>
    <cellStyle name="Porcentual 10 2" xfId="2989"/>
    <cellStyle name="Porcentual 10 3" xfId="2988"/>
    <cellStyle name="Porcentual 10 3 2" xfId="3552"/>
    <cellStyle name="Porcentual 11" xfId="2990"/>
    <cellStyle name="Porcentual 11 2" xfId="2991"/>
    <cellStyle name="Porcentual 14" xfId="3470"/>
    <cellStyle name="Porcentual 14 2" xfId="3471"/>
    <cellStyle name="Porcentual 15" xfId="3472"/>
    <cellStyle name="Porcentual 16" xfId="3473"/>
    <cellStyle name="Porcentual 17" xfId="3474"/>
    <cellStyle name="Porcentual 18" xfId="3475"/>
    <cellStyle name="Porcentual 2" xfId="172"/>
    <cellStyle name="Porcentual 2 2" xfId="42"/>
    <cellStyle name="Porcentual 2 2 2" xfId="2992"/>
    <cellStyle name="Porcentual 2 2 3" xfId="3551"/>
    <cellStyle name="Porcentual 3" xfId="39"/>
    <cellStyle name="Porcentual 3 2" xfId="2678"/>
    <cellStyle name="Porcentual 4" xfId="2993"/>
    <cellStyle name="Porcentual 4 2" xfId="2994"/>
    <cellStyle name="Porcentual 5" xfId="2995"/>
    <cellStyle name="Porcentual 5 2" xfId="2996"/>
    <cellStyle name="Porcentual 6" xfId="2997"/>
    <cellStyle name="Porcentual 7" xfId="2998"/>
    <cellStyle name="Porcentual 7 2" xfId="2999"/>
    <cellStyle name="Porcentual 8" xfId="3000"/>
    <cellStyle name="Porcentual 8 2" xfId="3001"/>
    <cellStyle name="Porcentual 9" xfId="3002"/>
    <cellStyle name="Punto" xfId="1422"/>
    <cellStyle name="Punto0" xfId="1423"/>
    <cellStyle name="Punto0 - Estilo1" xfId="1424"/>
    <cellStyle name="Punto0 - Estilo4" xfId="1425"/>
    <cellStyle name="Punto0_Agbar Chile S.A. dic 2004.(Def.)" xfId="1426"/>
    <cellStyle name="Punto1 - Estilo1" xfId="1427"/>
    <cellStyle name="Salida" xfId="3292" builtinId="21" customBuiltin="1"/>
    <cellStyle name="Salida 10" xfId="1428"/>
    <cellStyle name="Salida 10 2" xfId="1429"/>
    <cellStyle name="Salida 10 3" xfId="1430"/>
    <cellStyle name="Salida 10 4" xfId="1431"/>
    <cellStyle name="Salida 10 5" xfId="1432"/>
    <cellStyle name="Salida 10 6" xfId="3476"/>
    <cellStyle name="Salida 10 7" xfId="3550"/>
    <cellStyle name="Salida 10 8" xfId="3536"/>
    <cellStyle name="Salida 11" xfId="1433"/>
    <cellStyle name="Salida 12" xfId="1434"/>
    <cellStyle name="Salida 13" xfId="1435"/>
    <cellStyle name="Salida 14" xfId="1436"/>
    <cellStyle name="Salida 15" xfId="173"/>
    <cellStyle name="Salida 16" xfId="3726"/>
    <cellStyle name="Salida 2" xfId="1437"/>
    <cellStyle name="Salida 2 2" xfId="1438"/>
    <cellStyle name="Salida 2 3" xfId="1439"/>
    <cellStyle name="Salida 2 4" xfId="1440"/>
    <cellStyle name="Salida 2 5" xfId="1441"/>
    <cellStyle name="Salida 2 6" xfId="1442"/>
    <cellStyle name="Salida 2 7" xfId="3549"/>
    <cellStyle name="Salida 2 8" xfId="3776"/>
    <cellStyle name="Salida 2 9" xfId="3982"/>
    <cellStyle name="Salida 3" xfId="1443"/>
    <cellStyle name="Salida 3 2" xfId="1444"/>
    <cellStyle name="Salida 3 3" xfId="1445"/>
    <cellStyle name="Salida 3 4" xfId="1446"/>
    <cellStyle name="Salida 3 5" xfId="1447"/>
    <cellStyle name="Salida 3 6" xfId="3548"/>
    <cellStyle name="Salida 4" xfId="1448"/>
    <cellStyle name="Salida 4 2" xfId="1449"/>
    <cellStyle name="Salida 4 3" xfId="1450"/>
    <cellStyle name="Salida 4 4" xfId="1451"/>
    <cellStyle name="Salida 4 5" xfId="1452"/>
    <cellStyle name="Salida 4 6" xfId="3547"/>
    <cellStyle name="Salida 5" xfId="1453"/>
    <cellStyle name="Salida 5 2" xfId="1454"/>
    <cellStyle name="Salida 5 3" xfId="1455"/>
    <cellStyle name="Salida 5 4" xfId="1456"/>
    <cellStyle name="Salida 5 5" xfId="1457"/>
    <cellStyle name="Salida 5 6" xfId="3546"/>
    <cellStyle name="Salida 6" xfId="1458"/>
    <cellStyle name="Salida 6 2" xfId="1459"/>
    <cellStyle name="Salida 6 3" xfId="1460"/>
    <cellStyle name="Salida 6 4" xfId="1461"/>
    <cellStyle name="Salida 6 5" xfId="1462"/>
    <cellStyle name="Salida 7" xfId="1463"/>
    <cellStyle name="Salida 7 2" xfId="1464"/>
    <cellStyle name="Salida 7 3" xfId="1465"/>
    <cellStyle name="Salida 7 4" xfId="1466"/>
    <cellStyle name="Salida 7 5" xfId="1467"/>
    <cellStyle name="Salida 8" xfId="1468"/>
    <cellStyle name="Salida 8 2" xfId="1469"/>
    <cellStyle name="Salida 8 3" xfId="1470"/>
    <cellStyle name="Salida 8 4" xfId="1471"/>
    <cellStyle name="Salida 8 5" xfId="1472"/>
    <cellStyle name="Salida 9" xfId="1473"/>
    <cellStyle name="Salida 9 2" xfId="1474"/>
    <cellStyle name="Salida 9 3" xfId="1475"/>
    <cellStyle name="Salida 9 4" xfId="1476"/>
    <cellStyle name="Salida 9 5" xfId="1477"/>
    <cellStyle name="SAPBEXaggData" xfId="1478"/>
    <cellStyle name="SAPBEXaggData 10" xfId="1479"/>
    <cellStyle name="SAPBEXaggData 10 2" xfId="3003"/>
    <cellStyle name="SAPBEXaggData 11" xfId="1480"/>
    <cellStyle name="SAPBEXaggData 11 2" xfId="3004"/>
    <cellStyle name="SAPBEXaggData 12" xfId="1481"/>
    <cellStyle name="SAPBEXaggData 12 2" xfId="3005"/>
    <cellStyle name="SAPBEXaggData 13" xfId="1482"/>
    <cellStyle name="SAPBEXaggData 13 2" xfId="3006"/>
    <cellStyle name="SAPBEXaggData 14" xfId="3727"/>
    <cellStyle name="SAPBEXaggData 15" xfId="3777"/>
    <cellStyle name="SAPBEXaggData 16" xfId="3825"/>
    <cellStyle name="SAPBEXaggData 2" xfId="1483"/>
    <cellStyle name="SAPBEXaggData 2 2" xfId="1484"/>
    <cellStyle name="SAPBEXaggData 2 2 2" xfId="1485"/>
    <cellStyle name="SAPBEXaggData 2 2 2 2" xfId="3008"/>
    <cellStyle name="SAPBEXaggData 2 3" xfId="3007"/>
    <cellStyle name="SAPBEXaggData 2 4" xfId="3846"/>
    <cellStyle name="SAPBEXaggData 3" xfId="1486"/>
    <cellStyle name="SAPBEXaggData 3 2" xfId="3009"/>
    <cellStyle name="SAPBEXaggData 4" xfId="1487"/>
    <cellStyle name="SAPBEXaggData 4 2" xfId="3010"/>
    <cellStyle name="SAPBEXaggData 5" xfId="1488"/>
    <cellStyle name="SAPBEXaggData 5 2" xfId="3011"/>
    <cellStyle name="SAPBEXaggData 6" xfId="1489"/>
    <cellStyle name="SAPBEXaggData 6 2" xfId="3012"/>
    <cellStyle name="SAPBEXaggData 7" xfId="1490"/>
    <cellStyle name="SAPBEXaggData 7 2" xfId="3013"/>
    <cellStyle name="SAPBEXaggData 8" xfId="1491"/>
    <cellStyle name="SAPBEXaggData 8 2" xfId="3014"/>
    <cellStyle name="SAPBEXaggData 9" xfId="1492"/>
    <cellStyle name="SAPBEXaggData 9 2" xfId="3015"/>
    <cellStyle name="SAPBEXaggData_gxaccion, 68" xfId="1493"/>
    <cellStyle name="SAPBEXaggDataEmph" xfId="1494"/>
    <cellStyle name="SAPBEXaggDataEmph 10" xfId="1495"/>
    <cellStyle name="SAPBEXaggDataEmph 10 2" xfId="3016"/>
    <cellStyle name="SAPBEXaggDataEmph 11" xfId="1496"/>
    <cellStyle name="SAPBEXaggDataEmph 11 2" xfId="3017"/>
    <cellStyle name="SAPBEXaggDataEmph 12" xfId="3728"/>
    <cellStyle name="SAPBEXaggDataEmph 13" xfId="3778"/>
    <cellStyle name="SAPBEXaggDataEmph 14" xfId="3831"/>
    <cellStyle name="SAPBEXaggDataEmph 2" xfId="1497"/>
    <cellStyle name="SAPBEXaggDataEmph 2 2" xfId="1498"/>
    <cellStyle name="SAPBEXaggDataEmph 2 2 2" xfId="1499"/>
    <cellStyle name="SAPBEXaggDataEmph 2 2 2 2" xfId="3019"/>
    <cellStyle name="SAPBEXaggDataEmph 2 3" xfId="3018"/>
    <cellStyle name="SAPBEXaggDataEmph 2 4" xfId="3847"/>
    <cellStyle name="SAPBEXaggDataEmph 3" xfId="1500"/>
    <cellStyle name="SAPBEXaggDataEmph 3 2" xfId="3020"/>
    <cellStyle name="SAPBEXaggDataEmph 4" xfId="1501"/>
    <cellStyle name="SAPBEXaggDataEmph 4 2" xfId="3021"/>
    <cellStyle name="SAPBEXaggDataEmph 5" xfId="1502"/>
    <cellStyle name="SAPBEXaggDataEmph 5 2" xfId="3022"/>
    <cellStyle name="SAPBEXaggDataEmph 6" xfId="1503"/>
    <cellStyle name="SAPBEXaggDataEmph 6 2" xfId="3023"/>
    <cellStyle name="SAPBEXaggDataEmph 7" xfId="1504"/>
    <cellStyle name="SAPBEXaggDataEmph 7 2" xfId="3024"/>
    <cellStyle name="SAPBEXaggDataEmph 8" xfId="1505"/>
    <cellStyle name="SAPBEXaggDataEmph 8 2" xfId="3025"/>
    <cellStyle name="SAPBEXaggDataEmph 9" xfId="1506"/>
    <cellStyle name="SAPBEXaggDataEmph 9 2" xfId="3026"/>
    <cellStyle name="SAPBEXaggDataEmph_valor justo.junio2010" xfId="3027"/>
    <cellStyle name="SAPBEXaggItem" xfId="1507"/>
    <cellStyle name="SAPBEXaggItem 10" xfId="1508"/>
    <cellStyle name="SAPBEXaggItem 10 2" xfId="3028"/>
    <cellStyle name="SAPBEXaggItem 11" xfId="1509"/>
    <cellStyle name="SAPBEXaggItem 11 2" xfId="3029"/>
    <cellStyle name="SAPBEXaggItem 12" xfId="1510"/>
    <cellStyle name="SAPBEXaggItem 12 2" xfId="3030"/>
    <cellStyle name="SAPBEXaggItem 13" xfId="1511"/>
    <cellStyle name="SAPBEXaggItem 13 2" xfId="3031"/>
    <cellStyle name="SAPBEXaggItem 14" xfId="3729"/>
    <cellStyle name="SAPBEXaggItem 15" xfId="3779"/>
    <cellStyle name="SAPBEXaggItem 16" xfId="3830"/>
    <cellStyle name="SAPBEXaggItem 2" xfId="1512"/>
    <cellStyle name="SAPBEXaggItem 2 2" xfId="1513"/>
    <cellStyle name="SAPBEXaggItem 2 2 2" xfId="1514"/>
    <cellStyle name="SAPBEXaggItem 2 2 2 2" xfId="3033"/>
    <cellStyle name="SAPBEXaggItem 2 3" xfId="3032"/>
    <cellStyle name="SAPBEXaggItem 2 4" xfId="3848"/>
    <cellStyle name="SAPBEXaggItem 3" xfId="1515"/>
    <cellStyle name="SAPBEXaggItem 3 2" xfId="3034"/>
    <cellStyle name="SAPBEXaggItem 4" xfId="1516"/>
    <cellStyle name="SAPBEXaggItem 4 2" xfId="3035"/>
    <cellStyle name="SAPBEXaggItem 5" xfId="1517"/>
    <cellStyle name="SAPBEXaggItem 5 2" xfId="3036"/>
    <cellStyle name="SAPBEXaggItem 6" xfId="1518"/>
    <cellStyle name="SAPBEXaggItem 6 2" xfId="3037"/>
    <cellStyle name="SAPBEXaggItem 7" xfId="1519"/>
    <cellStyle name="SAPBEXaggItem 7 2" xfId="3038"/>
    <cellStyle name="SAPBEXaggItem 8" xfId="1520"/>
    <cellStyle name="SAPBEXaggItem 8 2" xfId="3039"/>
    <cellStyle name="SAPBEXaggItem 9" xfId="1521"/>
    <cellStyle name="SAPBEXaggItem 9 2" xfId="3040"/>
    <cellStyle name="SAPBEXaggItem_gxaccion, 68" xfId="1522"/>
    <cellStyle name="SAPBEXaggItemX" xfId="1523"/>
    <cellStyle name="SAPBEXaggItemX 10" xfId="1524"/>
    <cellStyle name="SAPBEXaggItemX 11" xfId="1525"/>
    <cellStyle name="SAPBEXaggItemX 12" xfId="3730"/>
    <cellStyle name="SAPBEXaggItemX 13" xfId="3829"/>
    <cellStyle name="SAPBEXaggItemX 2" xfId="1526"/>
    <cellStyle name="SAPBEXaggItemX 2 2" xfId="1527"/>
    <cellStyle name="SAPBEXaggItemX 2 2 2" xfId="1528"/>
    <cellStyle name="SAPBEXaggItemX 2 3" xfId="3849"/>
    <cellStyle name="SAPBEXaggItemX 3" xfId="1529"/>
    <cellStyle name="SAPBEXaggItemX 4" xfId="1530"/>
    <cellStyle name="SAPBEXaggItemX 5" xfId="1531"/>
    <cellStyle name="SAPBEXaggItemX 6" xfId="1532"/>
    <cellStyle name="SAPBEXaggItemX 7" xfId="1533"/>
    <cellStyle name="SAPBEXaggItemX 8" xfId="1534"/>
    <cellStyle name="SAPBEXaggItemX 9" xfId="1535"/>
    <cellStyle name="SAPBEXaggItemX_valor justo.junio2010" xfId="3041"/>
    <cellStyle name="SAPBEXchaText" xfId="3"/>
    <cellStyle name="SAPBEXchaText 10" xfId="1537"/>
    <cellStyle name="SAPBEXchaText 10 2" xfId="3042"/>
    <cellStyle name="SAPBEXchaText 11" xfId="1538"/>
    <cellStyle name="SAPBEXchaText 11 2" xfId="3043"/>
    <cellStyle name="SAPBEXchaText 12" xfId="1539"/>
    <cellStyle name="SAPBEXchaText 12 2" xfId="3044"/>
    <cellStyle name="SAPBEXchaText 13" xfId="1540"/>
    <cellStyle name="SAPBEXchaText 13 2" xfId="3045"/>
    <cellStyle name="SAPBEXchaText 14" xfId="1536"/>
    <cellStyle name="SAPBEXchaText 15" xfId="3731"/>
    <cellStyle name="SAPBEXchaText 16" xfId="3766"/>
    <cellStyle name="SAPBEXchaText 2" xfId="51"/>
    <cellStyle name="SAPBEXchaText 2 2" xfId="1541"/>
    <cellStyle name="SAPBEXchaText 2 2 2" xfId="1542"/>
    <cellStyle name="SAPBEXchaText 2 2 2 2" xfId="3047"/>
    <cellStyle name="SAPBEXchaText 2 3" xfId="3046"/>
    <cellStyle name="SAPBEXchaText 2 4" xfId="3850"/>
    <cellStyle name="SAPBEXchaText 3" xfId="1543"/>
    <cellStyle name="SAPBEXchaText 3 2" xfId="3048"/>
    <cellStyle name="SAPBEXchaText 4" xfId="1544"/>
    <cellStyle name="SAPBEXchaText 4 2" xfId="3049"/>
    <cellStyle name="SAPBEXchaText 5" xfId="1545"/>
    <cellStyle name="SAPBEXchaText 5 2" xfId="3050"/>
    <cellStyle name="SAPBEXchaText 6" xfId="1546"/>
    <cellStyle name="SAPBEXchaText 6 2" xfId="3051"/>
    <cellStyle name="SAPBEXchaText 7" xfId="1547"/>
    <cellStyle name="SAPBEXchaText 7 2" xfId="3052"/>
    <cellStyle name="SAPBEXchaText 8" xfId="1548"/>
    <cellStyle name="SAPBEXchaText 8 2" xfId="3053"/>
    <cellStyle name="SAPBEXchaText 9" xfId="1549"/>
    <cellStyle name="SAPBEXchaText 9 2" xfId="3054"/>
    <cellStyle name="SAPBEXchaText_gxaccion, 68" xfId="1550"/>
    <cellStyle name="SAPBEXexcBad7" xfId="1551"/>
    <cellStyle name="SAPBEXexcBad7 10" xfId="1552"/>
    <cellStyle name="SAPBEXexcBad7 10 2" xfId="3055"/>
    <cellStyle name="SAPBEXexcBad7 11" xfId="1553"/>
    <cellStyle name="SAPBEXexcBad7 11 2" xfId="3056"/>
    <cellStyle name="SAPBEXexcBad7 12" xfId="3732"/>
    <cellStyle name="SAPBEXexcBad7 13" xfId="3780"/>
    <cellStyle name="SAPBEXexcBad7 14" xfId="3827"/>
    <cellStyle name="SAPBEXexcBad7 2" xfId="1554"/>
    <cellStyle name="SAPBEXexcBad7 2 2" xfId="1555"/>
    <cellStyle name="SAPBEXexcBad7 2 2 2" xfId="1556"/>
    <cellStyle name="SAPBEXexcBad7 2 2 2 2" xfId="3058"/>
    <cellStyle name="SAPBEXexcBad7 2 3" xfId="3057"/>
    <cellStyle name="SAPBEXexcBad7 2 4" xfId="3851"/>
    <cellStyle name="SAPBEXexcBad7 3" xfId="1557"/>
    <cellStyle name="SAPBEXexcBad7 3 2" xfId="3059"/>
    <cellStyle name="SAPBEXexcBad7 4" xfId="1558"/>
    <cellStyle name="SAPBEXexcBad7 4 2" xfId="3060"/>
    <cellStyle name="SAPBEXexcBad7 5" xfId="1559"/>
    <cellStyle name="SAPBEXexcBad7 5 2" xfId="3061"/>
    <cellStyle name="SAPBEXexcBad7 6" xfId="1560"/>
    <cellStyle name="SAPBEXexcBad7 6 2" xfId="3062"/>
    <cellStyle name="SAPBEXexcBad7 7" xfId="1561"/>
    <cellStyle name="SAPBEXexcBad7 7 2" xfId="3063"/>
    <cellStyle name="SAPBEXexcBad7 8" xfId="1562"/>
    <cellStyle name="SAPBEXexcBad7 8 2" xfId="3064"/>
    <cellStyle name="SAPBEXexcBad7 9" xfId="1563"/>
    <cellStyle name="SAPBEXexcBad7 9 2" xfId="3065"/>
    <cellStyle name="SAPBEXexcBad7_gxaccion, 68" xfId="1564"/>
    <cellStyle name="SAPBEXexcBad8" xfId="1565"/>
    <cellStyle name="SAPBEXexcBad8 10" xfId="1566"/>
    <cellStyle name="SAPBEXexcBad8 10 2" xfId="3066"/>
    <cellStyle name="SAPBEXexcBad8 11" xfId="1567"/>
    <cellStyle name="SAPBEXexcBad8 11 2" xfId="3067"/>
    <cellStyle name="SAPBEXexcBad8 12" xfId="3733"/>
    <cellStyle name="SAPBEXexcBad8 13" xfId="3781"/>
    <cellStyle name="SAPBEXexcBad8 14" xfId="3817"/>
    <cellStyle name="SAPBEXexcBad8 2" xfId="1568"/>
    <cellStyle name="SAPBEXexcBad8 2 2" xfId="1569"/>
    <cellStyle name="SAPBEXexcBad8 2 2 2" xfId="1570"/>
    <cellStyle name="SAPBEXexcBad8 2 2 2 2" xfId="3069"/>
    <cellStyle name="SAPBEXexcBad8 2 3" xfId="3068"/>
    <cellStyle name="SAPBEXexcBad8 2 4" xfId="3852"/>
    <cellStyle name="SAPBEXexcBad8 3" xfId="1571"/>
    <cellStyle name="SAPBEXexcBad8 3 2" xfId="3070"/>
    <cellStyle name="SAPBEXexcBad8 4" xfId="1572"/>
    <cellStyle name="SAPBEXexcBad8 4 2" xfId="3071"/>
    <cellStyle name="SAPBEXexcBad8 5" xfId="1573"/>
    <cellStyle name="SAPBEXexcBad8 5 2" xfId="3072"/>
    <cellStyle name="SAPBEXexcBad8 6" xfId="1574"/>
    <cellStyle name="SAPBEXexcBad8 6 2" xfId="3073"/>
    <cellStyle name="SAPBEXexcBad8 7" xfId="1575"/>
    <cellStyle name="SAPBEXexcBad8 7 2" xfId="3074"/>
    <cellStyle name="SAPBEXexcBad8 8" xfId="1576"/>
    <cellStyle name="SAPBEXexcBad8 8 2" xfId="3075"/>
    <cellStyle name="SAPBEXexcBad8 9" xfId="1577"/>
    <cellStyle name="SAPBEXexcBad8 9 2" xfId="3076"/>
    <cellStyle name="SAPBEXexcBad8_gxaccion, 68" xfId="1578"/>
    <cellStyle name="SAPBEXexcBad9" xfId="1579"/>
    <cellStyle name="SAPBEXexcBad9 10" xfId="1580"/>
    <cellStyle name="SAPBEXexcBad9 11" xfId="1581"/>
    <cellStyle name="SAPBEXexcBad9 12" xfId="3734"/>
    <cellStyle name="SAPBEXexcBad9 13" xfId="3782"/>
    <cellStyle name="SAPBEXexcBad9 14" xfId="3839"/>
    <cellStyle name="SAPBEXexcBad9 2" xfId="1582"/>
    <cellStyle name="SAPBEXexcBad9 2 2" xfId="1583"/>
    <cellStyle name="SAPBEXexcBad9 2 2 2" xfId="1584"/>
    <cellStyle name="SAPBEXexcBad9 2 3" xfId="3853"/>
    <cellStyle name="SAPBEXexcBad9 3" xfId="1585"/>
    <cellStyle name="SAPBEXexcBad9 4" xfId="1586"/>
    <cellStyle name="SAPBEXexcBad9 5" xfId="1587"/>
    <cellStyle name="SAPBEXexcBad9 6" xfId="1588"/>
    <cellStyle name="SAPBEXexcBad9 7" xfId="1589"/>
    <cellStyle name="SAPBEXexcBad9 8" xfId="1590"/>
    <cellStyle name="SAPBEXexcBad9 9" xfId="1591"/>
    <cellStyle name="SAPBEXexcBad9_gxaccion, 68" xfId="1592"/>
    <cellStyle name="SAPBEXexcCritical4" xfId="1593"/>
    <cellStyle name="SAPBEXexcCritical4 10" xfId="1594"/>
    <cellStyle name="SAPBEXexcCritical4 10 2" xfId="3077"/>
    <cellStyle name="SAPBEXexcCritical4 11" xfId="1595"/>
    <cellStyle name="SAPBEXexcCritical4 11 2" xfId="3078"/>
    <cellStyle name="SAPBEXexcCritical4 12" xfId="3735"/>
    <cellStyle name="SAPBEXexcCritical4 13" xfId="3783"/>
    <cellStyle name="SAPBEXexcCritical4 14" xfId="3837"/>
    <cellStyle name="SAPBEXexcCritical4 2" xfId="1596"/>
    <cellStyle name="SAPBEXexcCritical4 2 2" xfId="1597"/>
    <cellStyle name="SAPBEXexcCritical4 2 2 2" xfId="1598"/>
    <cellStyle name="SAPBEXexcCritical4 2 2 2 2" xfId="3080"/>
    <cellStyle name="SAPBEXexcCritical4 2 3" xfId="3079"/>
    <cellStyle name="SAPBEXexcCritical4 2 4" xfId="3854"/>
    <cellStyle name="SAPBEXexcCritical4 3" xfId="1599"/>
    <cellStyle name="SAPBEXexcCritical4 3 2" xfId="3081"/>
    <cellStyle name="SAPBEXexcCritical4 4" xfId="1600"/>
    <cellStyle name="SAPBEXexcCritical4 4 2" xfId="3082"/>
    <cellStyle name="SAPBEXexcCritical4 5" xfId="1601"/>
    <cellStyle name="SAPBEXexcCritical4 5 2" xfId="3083"/>
    <cellStyle name="SAPBEXexcCritical4 6" xfId="1602"/>
    <cellStyle name="SAPBEXexcCritical4 6 2" xfId="3084"/>
    <cellStyle name="SAPBEXexcCritical4 7" xfId="1603"/>
    <cellStyle name="SAPBEXexcCritical4 7 2" xfId="3085"/>
    <cellStyle name="SAPBEXexcCritical4 8" xfId="1604"/>
    <cellStyle name="SAPBEXexcCritical4 8 2" xfId="3086"/>
    <cellStyle name="SAPBEXexcCritical4 9" xfId="1605"/>
    <cellStyle name="SAPBEXexcCritical4 9 2" xfId="3087"/>
    <cellStyle name="SAPBEXexcCritical4_gxaccion, 68" xfId="1606"/>
    <cellStyle name="SAPBEXexcCritical5" xfId="1607"/>
    <cellStyle name="SAPBEXexcCritical5 10" xfId="1608"/>
    <cellStyle name="SAPBEXexcCritical5 10 2" xfId="3088"/>
    <cellStyle name="SAPBEXexcCritical5 11" xfId="1609"/>
    <cellStyle name="SAPBEXexcCritical5 11 2" xfId="3089"/>
    <cellStyle name="SAPBEXexcCritical5 12" xfId="3736"/>
    <cellStyle name="SAPBEXexcCritical5 13" xfId="3784"/>
    <cellStyle name="SAPBEXexcCritical5 14" xfId="3835"/>
    <cellStyle name="SAPBEXexcCritical5 2" xfId="1610"/>
    <cellStyle name="SAPBEXexcCritical5 2 2" xfId="1611"/>
    <cellStyle name="SAPBEXexcCritical5 2 2 2" xfId="1612"/>
    <cellStyle name="SAPBEXexcCritical5 2 2 2 2" xfId="3091"/>
    <cellStyle name="SAPBEXexcCritical5 2 3" xfId="3090"/>
    <cellStyle name="SAPBEXexcCritical5 2 4" xfId="3855"/>
    <cellStyle name="SAPBEXexcCritical5 3" xfId="1613"/>
    <cellStyle name="SAPBEXexcCritical5 3 2" xfId="3092"/>
    <cellStyle name="SAPBEXexcCritical5 4" xfId="1614"/>
    <cellStyle name="SAPBEXexcCritical5 4 2" xfId="3093"/>
    <cellStyle name="SAPBEXexcCritical5 5" xfId="1615"/>
    <cellStyle name="SAPBEXexcCritical5 5 2" xfId="3094"/>
    <cellStyle name="SAPBEXexcCritical5 6" xfId="1616"/>
    <cellStyle name="SAPBEXexcCritical5 6 2" xfId="3095"/>
    <cellStyle name="SAPBEXexcCritical5 7" xfId="1617"/>
    <cellStyle name="SAPBEXexcCritical5 7 2" xfId="3096"/>
    <cellStyle name="SAPBEXexcCritical5 8" xfId="1618"/>
    <cellStyle name="SAPBEXexcCritical5 8 2" xfId="3097"/>
    <cellStyle name="SAPBEXexcCritical5 9" xfId="1619"/>
    <cellStyle name="SAPBEXexcCritical5 9 2" xfId="3098"/>
    <cellStyle name="SAPBEXexcCritical5_gxaccion, 68" xfId="1620"/>
    <cellStyle name="SAPBEXexcCritical6" xfId="1621"/>
    <cellStyle name="SAPBEXexcCritical6 10" xfId="1622"/>
    <cellStyle name="SAPBEXexcCritical6 10 2" xfId="3099"/>
    <cellStyle name="SAPBEXexcCritical6 11" xfId="1623"/>
    <cellStyle name="SAPBEXexcCritical6 11 2" xfId="3100"/>
    <cellStyle name="SAPBEXexcCritical6 12" xfId="3737"/>
    <cellStyle name="SAPBEXexcCritical6 13" xfId="3785"/>
    <cellStyle name="SAPBEXexcCritical6 14" xfId="3834"/>
    <cellStyle name="SAPBEXexcCritical6 2" xfId="1624"/>
    <cellStyle name="SAPBEXexcCritical6 2 2" xfId="1625"/>
    <cellStyle name="SAPBEXexcCritical6 2 2 2" xfId="1626"/>
    <cellStyle name="SAPBEXexcCritical6 2 2 2 2" xfId="3102"/>
    <cellStyle name="SAPBEXexcCritical6 2 3" xfId="3101"/>
    <cellStyle name="SAPBEXexcCritical6 2 4" xfId="3856"/>
    <cellStyle name="SAPBEXexcCritical6 3" xfId="1627"/>
    <cellStyle name="SAPBEXexcCritical6 3 2" xfId="3103"/>
    <cellStyle name="SAPBEXexcCritical6 4" xfId="1628"/>
    <cellStyle name="SAPBEXexcCritical6 4 2" xfId="3104"/>
    <cellStyle name="SAPBEXexcCritical6 5" xfId="1629"/>
    <cellStyle name="SAPBEXexcCritical6 5 2" xfId="3105"/>
    <cellStyle name="SAPBEXexcCritical6 6" xfId="1630"/>
    <cellStyle name="SAPBEXexcCritical6 6 2" xfId="3106"/>
    <cellStyle name="SAPBEXexcCritical6 7" xfId="1631"/>
    <cellStyle name="SAPBEXexcCritical6 7 2" xfId="3107"/>
    <cellStyle name="SAPBEXexcCritical6 8" xfId="1632"/>
    <cellStyle name="SAPBEXexcCritical6 8 2" xfId="3108"/>
    <cellStyle name="SAPBEXexcCritical6 9" xfId="1633"/>
    <cellStyle name="SAPBEXexcCritical6 9 2" xfId="3109"/>
    <cellStyle name="SAPBEXexcCritical6_gxaccion, 68" xfId="1634"/>
    <cellStyle name="SAPBEXexcGood1" xfId="1635"/>
    <cellStyle name="SAPBEXexcGood1 10" xfId="1636"/>
    <cellStyle name="SAPBEXexcGood1 10 2" xfId="3110"/>
    <cellStyle name="SAPBEXexcGood1 11" xfId="1637"/>
    <cellStyle name="SAPBEXexcGood1 11 2" xfId="3111"/>
    <cellStyle name="SAPBEXexcGood1 12" xfId="3738"/>
    <cellStyle name="SAPBEXexcGood1 13" xfId="3786"/>
    <cellStyle name="SAPBEXexcGood1 14" xfId="3833"/>
    <cellStyle name="SAPBEXexcGood1 2" xfId="1638"/>
    <cellStyle name="SAPBEXexcGood1 2 2" xfId="1639"/>
    <cellStyle name="SAPBEXexcGood1 2 2 2" xfId="1640"/>
    <cellStyle name="SAPBEXexcGood1 2 2 2 2" xfId="3113"/>
    <cellStyle name="SAPBEXexcGood1 2 3" xfId="3112"/>
    <cellStyle name="SAPBEXexcGood1 2 4" xfId="3857"/>
    <cellStyle name="SAPBEXexcGood1 3" xfId="1641"/>
    <cellStyle name="SAPBEXexcGood1 3 2" xfId="3114"/>
    <cellStyle name="SAPBEXexcGood1 4" xfId="1642"/>
    <cellStyle name="SAPBEXexcGood1 4 2" xfId="3115"/>
    <cellStyle name="SAPBEXexcGood1 5" xfId="1643"/>
    <cellStyle name="SAPBEXexcGood1 5 2" xfId="3116"/>
    <cellStyle name="SAPBEXexcGood1 6" xfId="1644"/>
    <cellStyle name="SAPBEXexcGood1 6 2" xfId="3117"/>
    <cellStyle name="SAPBEXexcGood1 7" xfId="1645"/>
    <cellStyle name="SAPBEXexcGood1 7 2" xfId="3118"/>
    <cellStyle name="SAPBEXexcGood1 8" xfId="1646"/>
    <cellStyle name="SAPBEXexcGood1 8 2" xfId="3119"/>
    <cellStyle name="SAPBEXexcGood1 9" xfId="1647"/>
    <cellStyle name="SAPBEXexcGood1 9 2" xfId="3120"/>
    <cellStyle name="SAPBEXexcGood1_gxaccion, 68" xfId="1648"/>
    <cellStyle name="SAPBEXexcGood2" xfId="1649"/>
    <cellStyle name="SAPBEXexcGood2 10" xfId="1650"/>
    <cellStyle name="SAPBEXexcGood2 10 2" xfId="3121"/>
    <cellStyle name="SAPBEXexcGood2 11" xfId="1651"/>
    <cellStyle name="SAPBEXexcGood2 11 2" xfId="3122"/>
    <cellStyle name="SAPBEXexcGood2 12" xfId="3739"/>
    <cellStyle name="SAPBEXexcGood2 13" xfId="3787"/>
    <cellStyle name="SAPBEXexcGood2 14" xfId="3826"/>
    <cellStyle name="SAPBEXexcGood2 2" xfId="1652"/>
    <cellStyle name="SAPBEXexcGood2 2 2" xfId="1653"/>
    <cellStyle name="SAPBEXexcGood2 2 2 2" xfId="1654"/>
    <cellStyle name="SAPBEXexcGood2 2 2 2 2" xfId="3124"/>
    <cellStyle name="SAPBEXexcGood2 2 3" xfId="3123"/>
    <cellStyle name="SAPBEXexcGood2 2 4" xfId="3858"/>
    <cellStyle name="SAPBEXexcGood2 3" xfId="1655"/>
    <cellStyle name="SAPBEXexcGood2 3 2" xfId="3125"/>
    <cellStyle name="SAPBEXexcGood2 4" xfId="1656"/>
    <cellStyle name="SAPBEXexcGood2 4 2" xfId="3126"/>
    <cellStyle name="SAPBEXexcGood2 5" xfId="1657"/>
    <cellStyle name="SAPBEXexcGood2 5 2" xfId="3127"/>
    <cellStyle name="SAPBEXexcGood2 6" xfId="1658"/>
    <cellStyle name="SAPBEXexcGood2 6 2" xfId="3128"/>
    <cellStyle name="SAPBEXexcGood2 7" xfId="1659"/>
    <cellStyle name="SAPBEXexcGood2 7 2" xfId="3129"/>
    <cellStyle name="SAPBEXexcGood2 8" xfId="1660"/>
    <cellStyle name="SAPBEXexcGood2 8 2" xfId="3130"/>
    <cellStyle name="SAPBEXexcGood2 9" xfId="1661"/>
    <cellStyle name="SAPBEXexcGood2 9 2" xfId="3131"/>
    <cellStyle name="SAPBEXexcGood2_gxaccion, 68" xfId="1662"/>
    <cellStyle name="SAPBEXexcGood3" xfId="1663"/>
    <cellStyle name="SAPBEXexcGood3 10" xfId="1664"/>
    <cellStyle name="SAPBEXexcGood3 10 2" xfId="3132"/>
    <cellStyle name="SAPBEXexcGood3 11" xfId="1665"/>
    <cellStyle name="SAPBEXexcGood3 11 2" xfId="3133"/>
    <cellStyle name="SAPBEXexcGood3 12" xfId="3740"/>
    <cellStyle name="SAPBEXexcGood3 13" xfId="3788"/>
    <cellStyle name="SAPBEXexcGood3 14" xfId="3832"/>
    <cellStyle name="SAPBEXexcGood3 2" xfId="1666"/>
    <cellStyle name="SAPBEXexcGood3 2 2" xfId="1667"/>
    <cellStyle name="SAPBEXexcGood3 2 2 2" xfId="1668"/>
    <cellStyle name="SAPBEXexcGood3 2 2 2 2" xfId="3135"/>
    <cellStyle name="SAPBEXexcGood3 2 3" xfId="3134"/>
    <cellStyle name="SAPBEXexcGood3 2 4" xfId="3859"/>
    <cellStyle name="SAPBEXexcGood3 3" xfId="1669"/>
    <cellStyle name="SAPBEXexcGood3 3 2" xfId="3136"/>
    <cellStyle name="SAPBEXexcGood3 4" xfId="1670"/>
    <cellStyle name="SAPBEXexcGood3 4 2" xfId="3137"/>
    <cellStyle name="SAPBEXexcGood3 5" xfId="1671"/>
    <cellStyle name="SAPBEXexcGood3 5 2" xfId="3138"/>
    <cellStyle name="SAPBEXexcGood3 6" xfId="1672"/>
    <cellStyle name="SAPBEXexcGood3 6 2" xfId="3139"/>
    <cellStyle name="SAPBEXexcGood3 7" xfId="1673"/>
    <cellStyle name="SAPBEXexcGood3 7 2" xfId="3140"/>
    <cellStyle name="SAPBEXexcGood3 8" xfId="1674"/>
    <cellStyle name="SAPBEXexcGood3 8 2" xfId="3141"/>
    <cellStyle name="SAPBEXexcGood3 9" xfId="1675"/>
    <cellStyle name="SAPBEXexcGood3 9 2" xfId="3142"/>
    <cellStyle name="SAPBEXexcGood3_gxaccion, 68" xfId="1676"/>
    <cellStyle name="SAPBEXfilterDrill" xfId="1677"/>
    <cellStyle name="SAPBEXfilterDrill 10" xfId="1678"/>
    <cellStyle name="SAPBEXfilterDrill 11" xfId="1679"/>
    <cellStyle name="SAPBEXfilterDrill 12" xfId="3741"/>
    <cellStyle name="SAPBEXfilterDrill 13" xfId="3789"/>
    <cellStyle name="SAPBEXfilterDrill 2" xfId="1680"/>
    <cellStyle name="SAPBEXfilterDrill 2 2" xfId="1681"/>
    <cellStyle name="SAPBEXfilterDrill 2 2 2" xfId="1682"/>
    <cellStyle name="SAPBEXfilterDrill 2 3" xfId="3860"/>
    <cellStyle name="SAPBEXfilterDrill 3" xfId="1683"/>
    <cellStyle name="SAPBEXfilterDrill 4" xfId="1684"/>
    <cellStyle name="SAPBEXfilterDrill 5" xfId="1685"/>
    <cellStyle name="SAPBEXfilterDrill 6" xfId="1686"/>
    <cellStyle name="SAPBEXfilterDrill 7" xfId="1687"/>
    <cellStyle name="SAPBEXfilterDrill 8" xfId="1688"/>
    <cellStyle name="SAPBEXfilterDrill 9" xfId="1689"/>
    <cellStyle name="SAPBEXfilterDrill_gxaccion, 68" xfId="1690"/>
    <cellStyle name="SAPBEXfilterItem" xfId="1691"/>
    <cellStyle name="SAPBEXfilterItem 10" xfId="1692"/>
    <cellStyle name="SAPBEXfilterItem 11" xfId="1693"/>
    <cellStyle name="SAPBEXfilterItem 12" xfId="3742"/>
    <cellStyle name="SAPBEXfilterItem 13" xfId="3790"/>
    <cellStyle name="SAPBEXfilterItem 2" xfId="1694"/>
    <cellStyle name="SAPBEXfilterItem 2 2" xfId="1695"/>
    <cellStyle name="SAPBEXfilterItem 2 2 2" xfId="1696"/>
    <cellStyle name="SAPBEXfilterItem 2 3" xfId="3861"/>
    <cellStyle name="SAPBEXfilterItem 3" xfId="1697"/>
    <cellStyle name="SAPBEXfilterItem 4" xfId="1698"/>
    <cellStyle name="SAPBEXfilterItem 5" xfId="1699"/>
    <cellStyle name="SAPBEXfilterItem 6" xfId="1700"/>
    <cellStyle name="SAPBEXfilterItem 7" xfId="1701"/>
    <cellStyle name="SAPBEXfilterItem 8" xfId="1702"/>
    <cellStyle name="SAPBEXfilterItem 9" xfId="1703"/>
    <cellStyle name="SAPBEXfilterText" xfId="1704"/>
    <cellStyle name="SAPBEXfilterText 10" xfId="1705"/>
    <cellStyle name="SAPBEXfilterText 11" xfId="1706"/>
    <cellStyle name="SAPBEXfilterText 12" xfId="3743"/>
    <cellStyle name="SAPBEXfilterText 13" xfId="3791"/>
    <cellStyle name="SAPBEXfilterText 2" xfId="1707"/>
    <cellStyle name="SAPBEXfilterText 2 2" xfId="1708"/>
    <cellStyle name="SAPBEXfilterText 2 2 2" xfId="1709"/>
    <cellStyle name="SAPBEXfilterText 2 3" xfId="3862"/>
    <cellStyle name="SAPBEXfilterText 3" xfId="1710"/>
    <cellStyle name="SAPBEXfilterText 4" xfId="1711"/>
    <cellStyle name="SAPBEXfilterText 5" xfId="1712"/>
    <cellStyle name="SAPBEXfilterText 6" xfId="1713"/>
    <cellStyle name="SAPBEXfilterText 7" xfId="1714"/>
    <cellStyle name="SAPBEXfilterText 8" xfId="1715"/>
    <cellStyle name="SAPBEXfilterText 9" xfId="1716"/>
    <cellStyle name="SAPBEXformats" xfId="1717"/>
    <cellStyle name="SAPBEXformats 10" xfId="1718"/>
    <cellStyle name="SAPBEXformats 10 2" xfId="3143"/>
    <cellStyle name="SAPBEXformats 11" xfId="1719"/>
    <cellStyle name="SAPBEXformats 11 2" xfId="3144"/>
    <cellStyle name="SAPBEXformats 12" xfId="3744"/>
    <cellStyle name="SAPBEXformats 13" xfId="3792"/>
    <cellStyle name="SAPBEXformats 14" xfId="3824"/>
    <cellStyle name="SAPBEXformats 2" xfId="1720"/>
    <cellStyle name="SAPBEXformats 2 2" xfId="1721"/>
    <cellStyle name="SAPBEXformats 2 2 2" xfId="1722"/>
    <cellStyle name="SAPBEXformats 2 2 2 2" xfId="3146"/>
    <cellStyle name="SAPBEXformats 2 3" xfId="3145"/>
    <cellStyle name="SAPBEXformats 2 4" xfId="3863"/>
    <cellStyle name="SAPBEXformats 3" xfId="1723"/>
    <cellStyle name="SAPBEXformats 3 2" xfId="3147"/>
    <cellStyle name="SAPBEXformats 4" xfId="1724"/>
    <cellStyle name="SAPBEXformats 4 2" xfId="3148"/>
    <cellStyle name="SAPBEXformats 5" xfId="1725"/>
    <cellStyle name="SAPBEXformats 5 2" xfId="3149"/>
    <cellStyle name="SAPBEXformats 6" xfId="1726"/>
    <cellStyle name="SAPBEXformats 6 2" xfId="3150"/>
    <cellStyle name="SAPBEXformats 7" xfId="1727"/>
    <cellStyle name="SAPBEXformats 7 2" xfId="3151"/>
    <cellStyle name="SAPBEXformats 8" xfId="1728"/>
    <cellStyle name="SAPBEXformats 8 2" xfId="3152"/>
    <cellStyle name="SAPBEXformats 9" xfId="1729"/>
    <cellStyle name="SAPBEXformats 9 2" xfId="3153"/>
    <cellStyle name="SAPBEXformats_gxaccion, 68" xfId="1730"/>
    <cellStyle name="SAPBEXheaderItem" xfId="1731"/>
    <cellStyle name="SAPBEXheaderItem 10" xfId="1732"/>
    <cellStyle name="SAPBEXheaderItem 11" xfId="1733"/>
    <cellStyle name="SAPBEXheaderItem 12" xfId="3745"/>
    <cellStyle name="SAPBEXheaderItem 13" xfId="3793"/>
    <cellStyle name="SAPBEXheaderItem 2" xfId="1734"/>
    <cellStyle name="SAPBEXheaderItem 2 2" xfId="1735"/>
    <cellStyle name="SAPBEXheaderItem 2 2 2" xfId="1736"/>
    <cellStyle name="SAPBEXheaderItem 2 3" xfId="3864"/>
    <cellStyle name="SAPBEXheaderItem 3" xfId="1737"/>
    <cellStyle name="SAPBEXheaderItem 4" xfId="1738"/>
    <cellStyle name="SAPBEXheaderItem 5" xfId="1739"/>
    <cellStyle name="SAPBEXheaderItem 6" xfId="1740"/>
    <cellStyle name="SAPBEXheaderItem 7" xfId="1741"/>
    <cellStyle name="SAPBEXheaderItem 8" xfId="1742"/>
    <cellStyle name="SAPBEXheaderItem 9" xfId="1743"/>
    <cellStyle name="SAPBEXheaderItem_gxaccion, 68" xfId="1744"/>
    <cellStyle name="SAPBEXheaderText" xfId="1745"/>
    <cellStyle name="SAPBEXheaderText 10" xfId="1746"/>
    <cellStyle name="SAPBEXheaderText 11" xfId="1747"/>
    <cellStyle name="SAPBEXheaderText 12" xfId="3746"/>
    <cellStyle name="SAPBEXheaderText 13" xfId="3794"/>
    <cellStyle name="SAPBEXheaderText 2" xfId="1748"/>
    <cellStyle name="SAPBEXheaderText 2 2" xfId="1749"/>
    <cellStyle name="SAPBEXheaderText 2 2 2" xfId="1750"/>
    <cellStyle name="SAPBEXheaderText 2 3" xfId="3865"/>
    <cellStyle name="SAPBEXheaderText 3" xfId="1751"/>
    <cellStyle name="SAPBEXheaderText 4" xfId="1752"/>
    <cellStyle name="SAPBEXheaderText 5" xfId="1753"/>
    <cellStyle name="SAPBEXheaderText 6" xfId="1754"/>
    <cellStyle name="SAPBEXheaderText 7" xfId="1755"/>
    <cellStyle name="SAPBEXheaderText 8" xfId="1756"/>
    <cellStyle name="SAPBEXheaderText 9" xfId="1757"/>
    <cellStyle name="SAPBEXheaderText_gxaccion, 68" xfId="1758"/>
    <cellStyle name="SAPBEXHLevel0" xfId="5"/>
    <cellStyle name="SAPBEXHLevel0 10" xfId="1760"/>
    <cellStyle name="SAPBEXHLevel0 10 2" xfId="3154"/>
    <cellStyle name="SAPBEXHLevel0 11" xfId="1761"/>
    <cellStyle name="SAPBEXHLevel0 11 2" xfId="3155"/>
    <cellStyle name="SAPBEXHLevel0 12" xfId="1762"/>
    <cellStyle name="SAPBEXHLevel0 12 2" xfId="3156"/>
    <cellStyle name="SAPBEXHLevel0 13" xfId="1763"/>
    <cellStyle name="SAPBEXHLevel0 13 2" xfId="3157"/>
    <cellStyle name="SAPBEXHLevel0 14" xfId="1759"/>
    <cellStyle name="SAPBEXHLevel0 15" xfId="3747"/>
    <cellStyle name="SAPBEXHLevel0 16" xfId="3768"/>
    <cellStyle name="SAPBEXHLevel0 17" xfId="3822"/>
    <cellStyle name="SAPBEXHLevel0 2" xfId="53"/>
    <cellStyle name="SAPBEXHLevel0 2 2" xfId="1764"/>
    <cellStyle name="SAPBEXHLevel0 2 2 2" xfId="1765"/>
    <cellStyle name="SAPBEXHLevel0 2 2 2 2" xfId="3159"/>
    <cellStyle name="SAPBEXHLevel0 2 3" xfId="3158"/>
    <cellStyle name="SAPBEXHLevel0 2 4" xfId="3866"/>
    <cellStyle name="SAPBEXHLevel0 3" xfId="1766"/>
    <cellStyle name="SAPBEXHLevel0 3 2" xfId="3160"/>
    <cellStyle name="SAPBEXHLevel0 4" xfId="1767"/>
    <cellStyle name="SAPBEXHLevel0 4 2" xfId="3161"/>
    <cellStyle name="SAPBEXHLevel0 5" xfId="1768"/>
    <cellStyle name="SAPBEXHLevel0 5 2" xfId="3162"/>
    <cellStyle name="SAPBEXHLevel0 6" xfId="1769"/>
    <cellStyle name="SAPBEXHLevel0 6 2" xfId="3163"/>
    <cellStyle name="SAPBEXHLevel0 7" xfId="1770"/>
    <cellStyle name="SAPBEXHLevel0 7 2" xfId="3164"/>
    <cellStyle name="SAPBEXHLevel0 8" xfId="1771"/>
    <cellStyle name="SAPBEXHLevel0 8 2" xfId="3165"/>
    <cellStyle name="SAPBEXHLevel0 9" xfId="1772"/>
    <cellStyle name="SAPBEXHLevel0 9 2" xfId="3166"/>
    <cellStyle name="SAPBEXHLevel0_gxaccion, 68" xfId="1773"/>
    <cellStyle name="SAPBEXHLevel0X" xfId="1774"/>
    <cellStyle name="SAPBEXHLevel0X 10" xfId="1775"/>
    <cellStyle name="SAPBEXHLevel0X 11" xfId="1776"/>
    <cellStyle name="SAPBEXHLevel0X 12" xfId="3748"/>
    <cellStyle name="SAPBEXHLevel0X 13" xfId="3821"/>
    <cellStyle name="SAPBEXHLevel0X 2" xfId="1777"/>
    <cellStyle name="SAPBEXHLevel0X 2 2" xfId="1778"/>
    <cellStyle name="SAPBEXHLevel0X 2 2 2" xfId="1779"/>
    <cellStyle name="SAPBEXHLevel0X 2 3" xfId="1780"/>
    <cellStyle name="SAPBEXHLevel0X 2 4" xfId="1781"/>
    <cellStyle name="SAPBEXHLevel0X 2 5" xfId="1782"/>
    <cellStyle name="SAPBEXHLevel0X 2 6" xfId="3867"/>
    <cellStyle name="SAPBEXHLevel0X 3" xfId="1783"/>
    <cellStyle name="SAPBEXHLevel0X 3 2" xfId="1784"/>
    <cellStyle name="SAPBEXHLevel0X 3 3" xfId="1785"/>
    <cellStyle name="SAPBEXHLevel0X 3 4" xfId="1786"/>
    <cellStyle name="SAPBEXHLevel0X 3 5" xfId="1787"/>
    <cellStyle name="SAPBEXHLevel0X 4" xfId="1788"/>
    <cellStyle name="SAPBEXHLevel0X 4 2" xfId="1789"/>
    <cellStyle name="SAPBEXHLevel0X 4 3" xfId="1790"/>
    <cellStyle name="SAPBEXHLevel0X 4 4" xfId="1791"/>
    <cellStyle name="SAPBEXHLevel0X 4 5" xfId="1792"/>
    <cellStyle name="SAPBEXHLevel0X 5" xfId="1793"/>
    <cellStyle name="SAPBEXHLevel0X 5 2" xfId="1794"/>
    <cellStyle name="SAPBEXHLevel0X 5 3" xfId="1795"/>
    <cellStyle name="SAPBEXHLevel0X 5 4" xfId="1796"/>
    <cellStyle name="SAPBEXHLevel0X 5 5" xfId="1797"/>
    <cellStyle name="SAPBEXHLevel0X 6" xfId="1798"/>
    <cellStyle name="SAPBEXHLevel0X 6 2" xfId="1799"/>
    <cellStyle name="SAPBEXHLevel0X 6 3" xfId="1800"/>
    <cellStyle name="SAPBEXHLevel0X 6 4" xfId="1801"/>
    <cellStyle name="SAPBEXHLevel0X 6 5" xfId="1802"/>
    <cellStyle name="SAPBEXHLevel0X 7" xfId="1803"/>
    <cellStyle name="SAPBEXHLevel0X 7 2" xfId="1804"/>
    <cellStyle name="SAPBEXHLevel0X 7 3" xfId="1805"/>
    <cellStyle name="SAPBEXHLevel0X 7 4" xfId="1806"/>
    <cellStyle name="SAPBEXHLevel0X 7 5" xfId="1807"/>
    <cellStyle name="SAPBEXHLevel0X 8" xfId="1808"/>
    <cellStyle name="SAPBEXHLevel0X 9" xfId="1809"/>
    <cellStyle name="SAPBEXHLevel0X_gxaccion, 68" xfId="1810"/>
    <cellStyle name="SAPBEXHLevel1" xfId="6"/>
    <cellStyle name="SAPBEXHLevel1 10" xfId="1812"/>
    <cellStyle name="SAPBEXHLevel1 10 2" xfId="3167"/>
    <cellStyle name="SAPBEXHLevel1 11" xfId="1813"/>
    <cellStyle name="SAPBEXHLevel1 11 2" xfId="3168"/>
    <cellStyle name="SAPBEXHLevel1 12" xfId="1814"/>
    <cellStyle name="SAPBEXHLevel1 12 2" xfId="3169"/>
    <cellStyle name="SAPBEXHLevel1 13" xfId="1815"/>
    <cellStyle name="SAPBEXHLevel1 13 2" xfId="3170"/>
    <cellStyle name="SAPBEXHLevel1 14" xfId="1811"/>
    <cellStyle name="SAPBEXHLevel1 15" xfId="3749"/>
    <cellStyle name="SAPBEXHLevel1 16" xfId="3770"/>
    <cellStyle name="SAPBEXHLevel1 17" xfId="3815"/>
    <cellStyle name="SAPBEXHLevel1 2" xfId="54"/>
    <cellStyle name="SAPBEXHLevel1 2 2" xfId="1816"/>
    <cellStyle name="SAPBEXHLevel1 2 2 2" xfId="1817"/>
    <cellStyle name="SAPBEXHLevel1 2 2 2 2" xfId="3172"/>
    <cellStyle name="SAPBEXHLevel1 2 3" xfId="3171"/>
    <cellStyle name="SAPBEXHLevel1 2 4" xfId="3868"/>
    <cellStyle name="SAPBEXHLevel1 3" xfId="1818"/>
    <cellStyle name="SAPBEXHLevel1 3 2" xfId="3173"/>
    <cellStyle name="SAPBEXHLevel1 4" xfId="1819"/>
    <cellStyle name="SAPBEXHLevel1 4 2" xfId="3174"/>
    <cellStyle name="SAPBEXHLevel1 5" xfId="1820"/>
    <cellStyle name="SAPBEXHLevel1 5 2" xfId="3175"/>
    <cellStyle name="SAPBEXHLevel1 6" xfId="1821"/>
    <cellStyle name="SAPBEXHLevel1 6 2" xfId="3176"/>
    <cellStyle name="SAPBEXHLevel1 7" xfId="1822"/>
    <cellStyle name="SAPBEXHLevel1 7 2" xfId="3177"/>
    <cellStyle name="SAPBEXHLevel1 8" xfId="1823"/>
    <cellStyle name="SAPBEXHLevel1 8 2" xfId="3178"/>
    <cellStyle name="SAPBEXHLevel1 9" xfId="1824"/>
    <cellStyle name="SAPBEXHLevel1 9 2" xfId="3179"/>
    <cellStyle name="SAPBEXHLevel1_gxaccion, 68" xfId="1825"/>
    <cellStyle name="SAPBEXHLevel1X" xfId="1826"/>
    <cellStyle name="SAPBEXHLevel1X 10" xfId="1827"/>
    <cellStyle name="SAPBEXHLevel1X 11" xfId="1828"/>
    <cellStyle name="SAPBEXHLevel1X 12" xfId="3750"/>
    <cellStyle name="SAPBEXHLevel1X 13" xfId="3813"/>
    <cellStyle name="SAPBEXHLevel1X 2" xfId="1829"/>
    <cellStyle name="SAPBEXHLevel1X 2 2" xfId="1830"/>
    <cellStyle name="SAPBEXHLevel1X 2 2 2" xfId="1831"/>
    <cellStyle name="SAPBEXHLevel1X 2 3" xfId="1832"/>
    <cellStyle name="SAPBEXHLevel1X 2 4" xfId="1833"/>
    <cellStyle name="SAPBEXHLevel1X 2 5" xfId="1834"/>
    <cellStyle name="SAPBEXHLevel1X 2 6" xfId="3869"/>
    <cellStyle name="SAPBEXHLevel1X 3" xfId="1835"/>
    <cellStyle name="SAPBEXHLevel1X 3 2" xfId="1836"/>
    <cellStyle name="SAPBEXHLevel1X 3 3" xfId="1837"/>
    <cellStyle name="SAPBEXHLevel1X 3 4" xfId="1838"/>
    <cellStyle name="SAPBEXHLevel1X 3 5" xfId="1839"/>
    <cellStyle name="SAPBEXHLevel1X 4" xfId="1840"/>
    <cellStyle name="SAPBEXHLevel1X 4 2" xfId="1841"/>
    <cellStyle name="SAPBEXHLevel1X 4 3" xfId="1842"/>
    <cellStyle name="SAPBEXHLevel1X 4 4" xfId="1843"/>
    <cellStyle name="SAPBEXHLevel1X 4 5" xfId="1844"/>
    <cellStyle name="SAPBEXHLevel1X 5" xfId="1845"/>
    <cellStyle name="SAPBEXHLevel1X 5 2" xfId="1846"/>
    <cellStyle name="SAPBEXHLevel1X 5 3" xfId="1847"/>
    <cellStyle name="SAPBEXHLevel1X 5 4" xfId="1848"/>
    <cellStyle name="SAPBEXHLevel1X 5 5" xfId="1849"/>
    <cellStyle name="SAPBEXHLevel1X 6" xfId="1850"/>
    <cellStyle name="SAPBEXHLevel1X 6 2" xfId="1851"/>
    <cellStyle name="SAPBEXHLevel1X 6 3" xfId="1852"/>
    <cellStyle name="SAPBEXHLevel1X 6 4" xfId="1853"/>
    <cellStyle name="SAPBEXHLevel1X 6 5" xfId="1854"/>
    <cellStyle name="SAPBEXHLevel1X 7" xfId="1855"/>
    <cellStyle name="SAPBEXHLevel1X 7 2" xfId="1856"/>
    <cellStyle name="SAPBEXHLevel1X 7 3" xfId="1857"/>
    <cellStyle name="SAPBEXHLevel1X 7 4" xfId="1858"/>
    <cellStyle name="SAPBEXHLevel1X 7 5" xfId="1859"/>
    <cellStyle name="SAPBEXHLevel1X 8" xfId="1860"/>
    <cellStyle name="SAPBEXHLevel1X 9" xfId="1861"/>
    <cellStyle name="SAPBEXHLevel1X_gxaccion, 68" xfId="1862"/>
    <cellStyle name="SAPBEXHLevel2" xfId="7"/>
    <cellStyle name="SAPBEXHLevel2 10" xfId="1864"/>
    <cellStyle name="SAPBEXHLevel2 10 2" xfId="3180"/>
    <cellStyle name="SAPBEXHLevel2 11" xfId="1865"/>
    <cellStyle name="SAPBEXHLevel2 11 2" xfId="3181"/>
    <cellStyle name="SAPBEXHLevel2 12" xfId="1866"/>
    <cellStyle name="SAPBEXHLevel2 12 2" xfId="3182"/>
    <cellStyle name="SAPBEXHLevel2 13" xfId="1867"/>
    <cellStyle name="SAPBEXHLevel2 13 2" xfId="3183"/>
    <cellStyle name="SAPBEXHLevel2 14" xfId="1863"/>
    <cellStyle name="SAPBEXHLevel2 15" xfId="3751"/>
    <cellStyle name="SAPBEXHLevel2 16" xfId="3771"/>
    <cellStyle name="SAPBEXHLevel2 17" xfId="3814"/>
    <cellStyle name="SAPBEXHLevel2 2" xfId="55"/>
    <cellStyle name="SAPBEXHLevel2 2 2" xfId="1868"/>
    <cellStyle name="SAPBEXHLevel2 2 2 2" xfId="1869"/>
    <cellStyle name="SAPBEXHLevel2 2 2 2 2" xfId="3185"/>
    <cellStyle name="SAPBEXHLevel2 2 3" xfId="3184"/>
    <cellStyle name="SAPBEXHLevel2 2 4" xfId="3870"/>
    <cellStyle name="SAPBEXHLevel2 3" xfId="1870"/>
    <cellStyle name="SAPBEXHLevel2 3 2" xfId="3186"/>
    <cellStyle name="SAPBEXHLevel2 4" xfId="1871"/>
    <cellStyle name="SAPBEXHLevel2 4 2" xfId="3187"/>
    <cellStyle name="SAPBEXHLevel2 5" xfId="1872"/>
    <cellStyle name="SAPBEXHLevel2 5 2" xfId="3188"/>
    <cellStyle name="SAPBEXHLevel2 6" xfId="1873"/>
    <cellStyle name="SAPBEXHLevel2 6 2" xfId="3189"/>
    <cellStyle name="SAPBEXHLevel2 7" xfId="1874"/>
    <cellStyle name="SAPBEXHLevel2 7 2" xfId="3190"/>
    <cellStyle name="SAPBEXHLevel2 8" xfId="1875"/>
    <cellStyle name="SAPBEXHLevel2 8 2" xfId="3191"/>
    <cellStyle name="SAPBEXHLevel2 9" xfId="1876"/>
    <cellStyle name="SAPBEXHLevel2 9 2" xfId="3192"/>
    <cellStyle name="SAPBEXHLevel2_gxaccion, 68" xfId="1877"/>
    <cellStyle name="SAPBEXHLevel2X" xfId="1878"/>
    <cellStyle name="SAPBEXHLevel2X 10" xfId="1879"/>
    <cellStyle name="SAPBEXHLevel2X 11" xfId="1880"/>
    <cellStyle name="SAPBEXHLevel2X 12" xfId="3752"/>
    <cellStyle name="SAPBEXHLevel2X 13" xfId="3812"/>
    <cellStyle name="SAPBEXHLevel2X 2" xfId="1881"/>
    <cellStyle name="SAPBEXHLevel2X 2 2" xfId="1882"/>
    <cellStyle name="SAPBEXHLevel2X 2 2 2" xfId="1883"/>
    <cellStyle name="SAPBEXHLevel2X 2 3" xfId="1884"/>
    <cellStyle name="SAPBEXHLevel2X 2 4" xfId="1885"/>
    <cellStyle name="SAPBEXHLevel2X 2 5" xfId="1886"/>
    <cellStyle name="SAPBEXHLevel2X 2 6" xfId="3871"/>
    <cellStyle name="SAPBEXHLevel2X 3" xfId="1887"/>
    <cellStyle name="SAPBEXHLevel2X 3 2" xfId="1888"/>
    <cellStyle name="SAPBEXHLevel2X 3 3" xfId="1889"/>
    <cellStyle name="SAPBEXHLevel2X 3 4" xfId="1890"/>
    <cellStyle name="SAPBEXHLevel2X 3 5" xfId="1891"/>
    <cellStyle name="SAPBEXHLevel2X 4" xfId="1892"/>
    <cellStyle name="SAPBEXHLevel2X 4 2" xfId="1893"/>
    <cellStyle name="SAPBEXHLevel2X 4 3" xfId="1894"/>
    <cellStyle name="SAPBEXHLevel2X 4 4" xfId="1895"/>
    <cellStyle name="SAPBEXHLevel2X 4 5" xfId="1896"/>
    <cellStyle name="SAPBEXHLevel2X 5" xfId="1897"/>
    <cellStyle name="SAPBEXHLevel2X 5 2" xfId="1898"/>
    <cellStyle name="SAPBEXHLevel2X 5 3" xfId="1899"/>
    <cellStyle name="SAPBEXHLevel2X 5 4" xfId="1900"/>
    <cellStyle name="SAPBEXHLevel2X 5 5" xfId="1901"/>
    <cellStyle name="SAPBEXHLevel2X 6" xfId="1902"/>
    <cellStyle name="SAPBEXHLevel2X 6 2" xfId="1903"/>
    <cellStyle name="SAPBEXHLevel2X 6 3" xfId="1904"/>
    <cellStyle name="SAPBEXHLevel2X 6 4" xfId="1905"/>
    <cellStyle name="SAPBEXHLevel2X 6 5" xfId="1906"/>
    <cellStyle name="SAPBEXHLevel2X 7" xfId="1907"/>
    <cellStyle name="SAPBEXHLevel2X 7 2" xfId="1908"/>
    <cellStyle name="SAPBEXHLevel2X 7 3" xfId="1909"/>
    <cellStyle name="SAPBEXHLevel2X 7 4" xfId="1910"/>
    <cellStyle name="SAPBEXHLevel2X 7 5" xfId="1911"/>
    <cellStyle name="SAPBEXHLevel2X 8" xfId="1912"/>
    <cellStyle name="SAPBEXHLevel2X 9" xfId="1913"/>
    <cellStyle name="SAPBEXHLevel2X_gxaccion, 68" xfId="1914"/>
    <cellStyle name="SAPBEXHLevel3" xfId="8"/>
    <cellStyle name="SAPBEXHLevel3 10" xfId="1916"/>
    <cellStyle name="SAPBEXHLevel3 10 2" xfId="3193"/>
    <cellStyle name="SAPBEXHLevel3 11" xfId="1917"/>
    <cellStyle name="SAPBEXHLevel3 11 2" xfId="3194"/>
    <cellStyle name="SAPBEXHLevel3 12" xfId="1918"/>
    <cellStyle name="SAPBEXHLevel3 12 2" xfId="3195"/>
    <cellStyle name="SAPBEXHLevel3 13" xfId="1919"/>
    <cellStyle name="SAPBEXHLevel3 13 2" xfId="3196"/>
    <cellStyle name="SAPBEXHLevel3 14" xfId="1915"/>
    <cellStyle name="SAPBEXHLevel3 15" xfId="3753"/>
    <cellStyle name="SAPBEXHLevel3 16" xfId="3772"/>
    <cellStyle name="SAPBEXHLevel3 17" xfId="3811"/>
    <cellStyle name="SAPBEXHLevel3 2" xfId="56"/>
    <cellStyle name="SAPBEXHLevel3 2 2" xfId="1921"/>
    <cellStyle name="SAPBEXHLevel3 2 2 2" xfId="1922"/>
    <cellStyle name="SAPBEXHLevel3 2 2 2 2" xfId="3198"/>
    <cellStyle name="SAPBEXHLevel3 2 3" xfId="3197"/>
    <cellStyle name="SAPBEXHLevel3 2 4" xfId="3872"/>
    <cellStyle name="SAPBEXHLevel3 2 5" xfId="3983"/>
    <cellStyle name="SAPBEXHLevel3 3" xfId="1923"/>
    <cellStyle name="SAPBEXHLevel3 3 2" xfId="3199"/>
    <cellStyle name="SAPBEXHLevel3 4" xfId="1924"/>
    <cellStyle name="SAPBEXHLevel3 4 2" xfId="3200"/>
    <cellStyle name="SAPBEXHLevel3 5" xfId="1925"/>
    <cellStyle name="SAPBEXHLevel3 5 2" xfId="3201"/>
    <cellStyle name="SAPBEXHLevel3 6" xfId="1926"/>
    <cellStyle name="SAPBEXHLevel3 6 2" xfId="3202"/>
    <cellStyle name="SAPBEXHLevel3 7" xfId="1927"/>
    <cellStyle name="SAPBEXHLevel3 7 2" xfId="3203"/>
    <cellStyle name="SAPBEXHLevel3 8" xfId="1928"/>
    <cellStyle name="SAPBEXHLevel3 8 2" xfId="3204"/>
    <cellStyle name="SAPBEXHLevel3 9" xfId="1929"/>
    <cellStyle name="SAPBEXHLevel3 9 2" xfId="3205"/>
    <cellStyle name="SAPBEXHLevel3_gxaccion, 68" xfId="1930"/>
    <cellStyle name="SAPBEXHLevel3X" xfId="1931"/>
    <cellStyle name="SAPBEXHLevel3X 10" xfId="1932"/>
    <cellStyle name="SAPBEXHLevel3X 11" xfId="1933"/>
    <cellStyle name="SAPBEXHLevel3X 12" xfId="3754"/>
    <cellStyle name="SAPBEXHLevel3X 13" xfId="3809"/>
    <cellStyle name="SAPBEXHLevel3X 2" xfId="1934"/>
    <cellStyle name="SAPBEXHLevel3X 2 2" xfId="1935"/>
    <cellStyle name="SAPBEXHLevel3X 2 2 2" xfId="1936"/>
    <cellStyle name="SAPBEXHLevel3X 2 3" xfId="1937"/>
    <cellStyle name="SAPBEXHLevel3X 2 4" xfId="1938"/>
    <cellStyle name="SAPBEXHLevel3X 2 5" xfId="1939"/>
    <cellStyle name="SAPBEXHLevel3X 2 6" xfId="3873"/>
    <cellStyle name="SAPBEXHLevel3X 3" xfId="1940"/>
    <cellStyle name="SAPBEXHLevel3X 3 2" xfId="1941"/>
    <cellStyle name="SAPBEXHLevel3X 3 3" xfId="1942"/>
    <cellStyle name="SAPBEXHLevel3X 3 4" xfId="1943"/>
    <cellStyle name="SAPBEXHLevel3X 3 5" xfId="1944"/>
    <cellStyle name="SAPBEXHLevel3X 4" xfId="1945"/>
    <cellStyle name="SAPBEXHLevel3X 4 2" xfId="1946"/>
    <cellStyle name="SAPBEXHLevel3X 4 3" xfId="1947"/>
    <cellStyle name="SAPBEXHLevel3X 4 4" xfId="1948"/>
    <cellStyle name="SAPBEXHLevel3X 4 5" xfId="1949"/>
    <cellStyle name="SAPBEXHLevel3X 5" xfId="1950"/>
    <cellStyle name="SAPBEXHLevel3X 5 2" xfId="1951"/>
    <cellStyle name="SAPBEXHLevel3X 5 3" xfId="1952"/>
    <cellStyle name="SAPBEXHLevel3X 5 4" xfId="1953"/>
    <cellStyle name="SAPBEXHLevel3X 5 5" xfId="1954"/>
    <cellStyle name="SAPBEXHLevel3X 6" xfId="1955"/>
    <cellStyle name="SAPBEXHLevel3X 6 2" xfId="1956"/>
    <cellStyle name="SAPBEXHLevel3X 6 3" xfId="1957"/>
    <cellStyle name="SAPBEXHLevel3X 6 4" xfId="1958"/>
    <cellStyle name="SAPBEXHLevel3X 6 5" xfId="1959"/>
    <cellStyle name="SAPBEXHLevel3X 7" xfId="1960"/>
    <cellStyle name="SAPBEXHLevel3X 7 2" xfId="1961"/>
    <cellStyle name="SAPBEXHLevel3X 7 3" xfId="1962"/>
    <cellStyle name="SAPBEXHLevel3X 7 4" xfId="1963"/>
    <cellStyle name="SAPBEXHLevel3X 7 5" xfId="1964"/>
    <cellStyle name="SAPBEXHLevel3X 8" xfId="1965"/>
    <cellStyle name="SAPBEXHLevel3X 9" xfId="1966"/>
    <cellStyle name="SAPBEXHLevel3X_gxaccion, 68" xfId="1967"/>
    <cellStyle name="SAPBEXinputData" xfId="1968"/>
    <cellStyle name="SAPBEXinputData 10" xfId="1969"/>
    <cellStyle name="SAPBEXinputData 11" xfId="1970"/>
    <cellStyle name="SAPBEXinputData 12" xfId="3807"/>
    <cellStyle name="SAPBEXinputData 2" xfId="1971"/>
    <cellStyle name="SAPBEXinputData 2 2" xfId="1972"/>
    <cellStyle name="SAPBEXinputData 2 2 2" xfId="1973"/>
    <cellStyle name="SAPBEXinputData 2 3" xfId="1974"/>
    <cellStyle name="SAPBEXinputData 2 4" xfId="1975"/>
    <cellStyle name="SAPBEXinputData 2 5" xfId="1976"/>
    <cellStyle name="SAPBEXinputData 3" xfId="1977"/>
    <cellStyle name="SAPBEXinputData 3 2" xfId="1978"/>
    <cellStyle name="SAPBEXinputData 3 3" xfId="1979"/>
    <cellStyle name="SAPBEXinputData 3 4" xfId="1980"/>
    <cellStyle name="SAPBEXinputData 3 5" xfId="1981"/>
    <cellStyle name="SAPBEXinputData 4" xfId="1982"/>
    <cellStyle name="SAPBEXinputData 4 2" xfId="1983"/>
    <cellStyle name="SAPBEXinputData 4 3" xfId="1984"/>
    <cellStyle name="SAPBEXinputData 4 4" xfId="1985"/>
    <cellStyle name="SAPBEXinputData 4 5" xfId="1986"/>
    <cellStyle name="SAPBEXinputData 5" xfId="1987"/>
    <cellStyle name="SAPBEXinputData 5 2" xfId="1988"/>
    <cellStyle name="SAPBEXinputData 5 3" xfId="1989"/>
    <cellStyle name="SAPBEXinputData 5 4" xfId="1990"/>
    <cellStyle name="SAPBEXinputData 5 5" xfId="1991"/>
    <cellStyle name="SAPBEXinputData 6" xfId="1992"/>
    <cellStyle name="SAPBEXinputData 6 2" xfId="1993"/>
    <cellStyle name="SAPBEXinputData 6 3" xfId="1994"/>
    <cellStyle name="SAPBEXinputData 6 4" xfId="1995"/>
    <cellStyle name="SAPBEXinputData 6 5" xfId="1996"/>
    <cellStyle name="SAPBEXinputData 7" xfId="1997"/>
    <cellStyle name="SAPBEXinputData 7 2" xfId="1998"/>
    <cellStyle name="SAPBEXinputData 7 3" xfId="1999"/>
    <cellStyle name="SAPBEXinputData 7 4" xfId="2000"/>
    <cellStyle name="SAPBEXinputData 7 5" xfId="2001"/>
    <cellStyle name="SAPBEXinputData 8" xfId="2002"/>
    <cellStyle name="SAPBEXinputData 9" xfId="2003"/>
    <cellStyle name="SAPBEXinputData_gxaccion, 68" xfId="2004"/>
    <cellStyle name="SAPBEXItemHeader" xfId="2005"/>
    <cellStyle name="SAPBEXItemHeader 2" xfId="3755"/>
    <cellStyle name="SAPBEXresData" xfId="2006"/>
    <cellStyle name="SAPBEXresData 10" xfId="2007"/>
    <cellStyle name="SAPBEXresData 11" xfId="2008"/>
    <cellStyle name="SAPBEXresData 12" xfId="3756"/>
    <cellStyle name="SAPBEXresData 13" xfId="3841"/>
    <cellStyle name="SAPBEXresData 2" xfId="2009"/>
    <cellStyle name="SAPBEXresData 2 2" xfId="2010"/>
    <cellStyle name="SAPBEXresData 2 2 2" xfId="2011"/>
    <cellStyle name="SAPBEXresData 2 3" xfId="3874"/>
    <cellStyle name="SAPBEXresData 3" xfId="2012"/>
    <cellStyle name="SAPBEXresData 4" xfId="2013"/>
    <cellStyle name="SAPBEXresData 5" xfId="2014"/>
    <cellStyle name="SAPBEXresData 6" xfId="2015"/>
    <cellStyle name="SAPBEXresData 7" xfId="2016"/>
    <cellStyle name="SAPBEXresData 8" xfId="2017"/>
    <cellStyle name="SAPBEXresData 9" xfId="2018"/>
    <cellStyle name="SAPBEXresData_valor justo.junio2010" xfId="3206"/>
    <cellStyle name="SAPBEXresDataEmph" xfId="2019"/>
    <cellStyle name="SAPBEXresDataEmph 10" xfId="2020"/>
    <cellStyle name="SAPBEXresDataEmph 11" xfId="2021"/>
    <cellStyle name="SAPBEXresDataEmph 12" xfId="3836"/>
    <cellStyle name="SAPBEXresDataEmph 13" xfId="3819"/>
    <cellStyle name="SAPBEXresDataEmph 2" xfId="2022"/>
    <cellStyle name="SAPBEXresDataEmph 2 2" xfId="2023"/>
    <cellStyle name="SAPBEXresDataEmph 2 2 2" xfId="2024"/>
    <cellStyle name="SAPBEXresDataEmph 2 3" xfId="3875"/>
    <cellStyle name="SAPBEXresDataEmph 3" xfId="2025"/>
    <cellStyle name="SAPBEXresDataEmph 4" xfId="2026"/>
    <cellStyle name="SAPBEXresDataEmph 5" xfId="2027"/>
    <cellStyle name="SAPBEXresDataEmph 6" xfId="2028"/>
    <cellStyle name="SAPBEXresDataEmph 7" xfId="2029"/>
    <cellStyle name="SAPBEXresDataEmph 8" xfId="2030"/>
    <cellStyle name="SAPBEXresDataEmph 9" xfId="2031"/>
    <cellStyle name="SAPBEXresDataEmph_valor justo.junio2010" xfId="3207"/>
    <cellStyle name="SAPBEXresItem" xfId="2032"/>
    <cellStyle name="SAPBEXresItem 10" xfId="2033"/>
    <cellStyle name="SAPBEXresItem 11" xfId="2034"/>
    <cellStyle name="SAPBEXresItem 12" xfId="3757"/>
    <cellStyle name="SAPBEXresItem 13" xfId="3810"/>
    <cellStyle name="SAPBEXresItem 2" xfId="2035"/>
    <cellStyle name="SAPBEXresItem 2 2" xfId="2036"/>
    <cellStyle name="SAPBEXresItem 2 2 2" xfId="2037"/>
    <cellStyle name="SAPBEXresItem 2 3" xfId="3876"/>
    <cellStyle name="SAPBEXresItem 3" xfId="2038"/>
    <cellStyle name="SAPBEXresItem 4" xfId="2039"/>
    <cellStyle name="SAPBEXresItem 5" xfId="2040"/>
    <cellStyle name="SAPBEXresItem 6" xfId="2041"/>
    <cellStyle name="SAPBEXresItem 7" xfId="2042"/>
    <cellStyle name="SAPBEXresItem 8" xfId="2043"/>
    <cellStyle name="SAPBEXresItem 9" xfId="2044"/>
    <cellStyle name="SAPBEXresItem_valor justo.junio2010" xfId="3208"/>
    <cellStyle name="SAPBEXresItemX" xfId="2045"/>
    <cellStyle name="SAPBEXresItemX 10" xfId="2046"/>
    <cellStyle name="SAPBEXresItemX 11" xfId="2047"/>
    <cellStyle name="SAPBEXresItemX 12" xfId="3758"/>
    <cellStyle name="SAPBEXresItemX 13" xfId="3806"/>
    <cellStyle name="SAPBEXresItemX 2" xfId="2048"/>
    <cellStyle name="SAPBEXresItemX 2 2" xfId="2049"/>
    <cellStyle name="SAPBEXresItemX 2 2 2" xfId="2050"/>
    <cellStyle name="SAPBEXresItemX 2 3" xfId="3877"/>
    <cellStyle name="SAPBEXresItemX 3" xfId="2051"/>
    <cellStyle name="SAPBEXresItemX 4" xfId="2052"/>
    <cellStyle name="SAPBEXresItemX 5" xfId="2053"/>
    <cellStyle name="SAPBEXresItemX 6" xfId="2054"/>
    <cellStyle name="SAPBEXresItemX 7" xfId="2055"/>
    <cellStyle name="SAPBEXresItemX 8" xfId="2056"/>
    <cellStyle name="SAPBEXresItemX 9" xfId="2057"/>
    <cellStyle name="SAPBEXresItemX_valor justo.junio2010" xfId="3209"/>
    <cellStyle name="SAPBEXstdData" xfId="174"/>
    <cellStyle name="SAPBEXstdData 10" xfId="2058"/>
    <cellStyle name="SAPBEXstdData 10 2" xfId="3210"/>
    <cellStyle name="SAPBEXstdData 11" xfId="2059"/>
    <cellStyle name="SAPBEXstdData 11 2" xfId="3211"/>
    <cellStyle name="SAPBEXstdData 12" xfId="2060"/>
    <cellStyle name="SAPBEXstdData 12 2" xfId="3212"/>
    <cellStyle name="SAPBEXstdData 13" xfId="2061"/>
    <cellStyle name="SAPBEXstdData 13 2" xfId="3213"/>
    <cellStyle name="SAPBEXstdData 14" xfId="2062"/>
    <cellStyle name="SAPBEXstdData 14 2" xfId="3214"/>
    <cellStyle name="SAPBEXstdData 15" xfId="2063"/>
    <cellStyle name="SAPBEXstdData 15 2" xfId="3215"/>
    <cellStyle name="SAPBEXstdData 16" xfId="2064"/>
    <cellStyle name="SAPBEXstdData 16 2" xfId="3216"/>
    <cellStyle name="SAPBEXstdData 17" xfId="3759"/>
    <cellStyle name="SAPBEXstdData 18" xfId="3769"/>
    <cellStyle name="SAPBEXstdData 19" xfId="3804"/>
    <cellStyle name="SAPBEXstdData 2" xfId="2065"/>
    <cellStyle name="SAPBEXstdData 2 2" xfId="2066"/>
    <cellStyle name="SAPBEXstdData 2 2 2" xfId="2067"/>
    <cellStyle name="SAPBEXstdData 2 2 2 2" xfId="3218"/>
    <cellStyle name="SAPBEXstdData 2 3" xfId="3217"/>
    <cellStyle name="SAPBEXstdData 2 4" xfId="3800"/>
    <cellStyle name="SAPBEXstdData 3" xfId="2068"/>
    <cellStyle name="SAPBEXstdData 3 2" xfId="3219"/>
    <cellStyle name="SAPBEXstdData 3 3" xfId="3900"/>
    <cellStyle name="SAPBEXstdData 4" xfId="2069"/>
    <cellStyle name="SAPBEXstdData 4 2" xfId="3220"/>
    <cellStyle name="SAPBEXstdData 4 3" xfId="3984"/>
    <cellStyle name="SAPBEXstdData 5" xfId="2070"/>
    <cellStyle name="SAPBEXstdData 5 2" xfId="3221"/>
    <cellStyle name="SAPBEXstdData 6" xfId="2071"/>
    <cellStyle name="SAPBEXstdData 6 2" xfId="3222"/>
    <cellStyle name="SAPBEXstdData 7" xfId="2072"/>
    <cellStyle name="SAPBEXstdData 7 2" xfId="3223"/>
    <cellStyle name="SAPBEXstdData 8" xfId="2073"/>
    <cellStyle name="SAPBEXstdData 8 2" xfId="3224"/>
    <cellStyle name="SAPBEXstdData 9" xfId="2074"/>
    <cellStyle name="SAPBEXstdData 9 2" xfId="3225"/>
    <cellStyle name="SAPBEXstdData_gxaccion, 68" xfId="2075"/>
    <cellStyle name="SAPBEXstdDataEmph" xfId="2076"/>
    <cellStyle name="SAPBEXstdDataEmph 10" xfId="2077"/>
    <cellStyle name="SAPBEXstdDataEmph 10 2" xfId="3226"/>
    <cellStyle name="SAPBEXstdDataEmph 11" xfId="2078"/>
    <cellStyle name="SAPBEXstdDataEmph 11 2" xfId="3227"/>
    <cellStyle name="SAPBEXstdDataEmph 12" xfId="3760"/>
    <cellStyle name="SAPBEXstdDataEmph 13" xfId="3796"/>
    <cellStyle name="SAPBEXstdDataEmph 14" xfId="3818"/>
    <cellStyle name="SAPBEXstdDataEmph 2" xfId="2079"/>
    <cellStyle name="SAPBEXstdDataEmph 2 2" xfId="2080"/>
    <cellStyle name="SAPBEXstdDataEmph 2 2 2" xfId="2081"/>
    <cellStyle name="SAPBEXstdDataEmph 2 2 2 2" xfId="3229"/>
    <cellStyle name="SAPBEXstdDataEmph 2 3" xfId="3228"/>
    <cellStyle name="SAPBEXstdDataEmph 2 4" xfId="3878"/>
    <cellStyle name="SAPBEXstdDataEmph 3" xfId="2082"/>
    <cellStyle name="SAPBEXstdDataEmph 3 2" xfId="3230"/>
    <cellStyle name="SAPBEXstdDataEmph 4" xfId="2083"/>
    <cellStyle name="SAPBEXstdDataEmph 4 2" xfId="3231"/>
    <cellStyle name="SAPBEXstdDataEmph 5" xfId="2084"/>
    <cellStyle name="SAPBEXstdDataEmph 5 2" xfId="3232"/>
    <cellStyle name="SAPBEXstdDataEmph 6" xfId="2085"/>
    <cellStyle name="SAPBEXstdDataEmph 6 2" xfId="3233"/>
    <cellStyle name="SAPBEXstdDataEmph 7" xfId="2086"/>
    <cellStyle name="SAPBEXstdDataEmph 7 2" xfId="3234"/>
    <cellStyle name="SAPBEXstdDataEmph 8" xfId="2087"/>
    <cellStyle name="SAPBEXstdDataEmph 8 2" xfId="3235"/>
    <cellStyle name="SAPBEXstdDataEmph 9" xfId="2088"/>
    <cellStyle name="SAPBEXstdDataEmph 9 2" xfId="3236"/>
    <cellStyle name="SAPBEXstdDataEmph_valor justo.junio2010" xfId="3237"/>
    <cellStyle name="SAPBEXstdItem" xfId="2089"/>
    <cellStyle name="SAPBEXstdItem 10" xfId="2090"/>
    <cellStyle name="SAPBEXstdItem 10 2" xfId="3238"/>
    <cellStyle name="SAPBEXstdItem 10 3" xfId="3692"/>
    <cellStyle name="SAPBEXstdItem 10 4" xfId="3477"/>
    <cellStyle name="SAPBEXstdItem 10 5" xfId="3901"/>
    <cellStyle name="SAPBEXstdItem 11" xfId="2091"/>
    <cellStyle name="SAPBEXstdItem 11 2" xfId="3239"/>
    <cellStyle name="SAPBEXstdItem 11 3" xfId="3693"/>
    <cellStyle name="SAPBEXstdItem 11 4" xfId="3478"/>
    <cellStyle name="SAPBEXstdItem 11 5" xfId="3902"/>
    <cellStyle name="SAPBEXstdItem 12" xfId="2092"/>
    <cellStyle name="SAPBEXstdItem 12 2" xfId="3240"/>
    <cellStyle name="SAPBEXstdItem 13" xfId="2093"/>
    <cellStyle name="SAPBEXstdItem 13 2" xfId="3241"/>
    <cellStyle name="SAPBEXstdItem 14" xfId="3761"/>
    <cellStyle name="SAPBEXstdItem 15" xfId="3767"/>
    <cellStyle name="SAPBEXstdItem 16" xfId="3820"/>
    <cellStyle name="SAPBEXstdItem 2" xfId="2094"/>
    <cellStyle name="SAPBEXstdItem 2 2" xfId="2095"/>
    <cellStyle name="SAPBEXstdItem 2 2 2" xfId="2096"/>
    <cellStyle name="SAPBEXstdItem 2 2 2 2" xfId="3243"/>
    <cellStyle name="SAPBEXstdItem 2 3" xfId="3242"/>
    <cellStyle name="SAPBEXstdItem 2 4" xfId="3801"/>
    <cellStyle name="SAPBEXstdItem 2 5" xfId="3903"/>
    <cellStyle name="SAPBEXstdItem 3" xfId="2097"/>
    <cellStyle name="SAPBEXstdItem 3 2" xfId="3244"/>
    <cellStyle name="SAPBEXstdItem 3 3" xfId="3904"/>
    <cellStyle name="SAPBEXstdItem 4" xfId="2098"/>
    <cellStyle name="SAPBEXstdItem 4 2" xfId="3245"/>
    <cellStyle name="SAPBEXstdItem 4 3" xfId="3905"/>
    <cellStyle name="SAPBEXstdItem 5" xfId="2099"/>
    <cellStyle name="SAPBEXstdItem 5 2" xfId="3246"/>
    <cellStyle name="SAPBEXstdItem 5 3" xfId="3906"/>
    <cellStyle name="SAPBEXstdItem 6" xfId="2100"/>
    <cellStyle name="SAPBEXstdItem 6 2" xfId="3247"/>
    <cellStyle name="SAPBEXstdItem 6 3" xfId="3907"/>
    <cellStyle name="SAPBEXstdItem 7" xfId="2101"/>
    <cellStyle name="SAPBEXstdItem 7 2" xfId="3248"/>
    <cellStyle name="SAPBEXstdItem 7 3" xfId="3694"/>
    <cellStyle name="SAPBEXstdItem 7 4" xfId="3479"/>
    <cellStyle name="SAPBEXstdItem 7 5" xfId="3908"/>
    <cellStyle name="SAPBEXstdItem 8" xfId="2102"/>
    <cellStyle name="SAPBEXstdItem 8 2" xfId="3249"/>
    <cellStyle name="SAPBEXstdItem 8 3" xfId="3695"/>
    <cellStyle name="SAPBEXstdItem 8 4" xfId="3480"/>
    <cellStyle name="SAPBEXstdItem 8 5" xfId="3909"/>
    <cellStyle name="SAPBEXstdItem 9" xfId="2103"/>
    <cellStyle name="SAPBEXstdItem 9 2" xfId="3250"/>
    <cellStyle name="SAPBEXstdItem 9 3" xfId="3696"/>
    <cellStyle name="SAPBEXstdItem 9 4" xfId="3481"/>
    <cellStyle name="SAPBEXstdItem 9 5" xfId="3910"/>
    <cellStyle name="SAPBEXstdItem_gxaccion, 68" xfId="2104"/>
    <cellStyle name="SAPBEXstdItemX" xfId="2105"/>
    <cellStyle name="SAPBEXstdItemX 10" xfId="2106"/>
    <cellStyle name="SAPBEXstdItemX 11" xfId="2107"/>
    <cellStyle name="SAPBEXstdItemX 12" xfId="3762"/>
    <cellStyle name="SAPBEXstdItemX 13" xfId="3816"/>
    <cellStyle name="SAPBEXstdItemX 2" xfId="2108"/>
    <cellStyle name="SAPBEXstdItemX 2 2" xfId="2109"/>
    <cellStyle name="SAPBEXstdItemX 2 2 2" xfId="2110"/>
    <cellStyle name="SAPBEXstdItemX 2 3" xfId="3880"/>
    <cellStyle name="SAPBEXstdItemX 3" xfId="2111"/>
    <cellStyle name="SAPBEXstdItemX 4" xfId="2112"/>
    <cellStyle name="SAPBEXstdItemX 5" xfId="2113"/>
    <cellStyle name="SAPBEXstdItemX 6" xfId="2114"/>
    <cellStyle name="SAPBEXstdItemX 7" xfId="2115"/>
    <cellStyle name="SAPBEXstdItemX 8" xfId="2116"/>
    <cellStyle name="SAPBEXstdItemX 9" xfId="2117"/>
    <cellStyle name="SAPBEXstdItemX_valor justo.junio2010" xfId="3251"/>
    <cellStyle name="SAPBEXtitle" xfId="2118"/>
    <cellStyle name="SAPBEXtitle 10" xfId="2119"/>
    <cellStyle name="SAPBEXtitle 11" xfId="2120"/>
    <cellStyle name="SAPBEXtitle 12" xfId="3763"/>
    <cellStyle name="SAPBEXtitle 13" xfId="3797"/>
    <cellStyle name="SAPBEXtitle 2" xfId="2121"/>
    <cellStyle name="SAPBEXtitle 2 2" xfId="2122"/>
    <cellStyle name="SAPBEXtitle 2 2 2" xfId="2123"/>
    <cellStyle name="SAPBEXtitle 2 3" xfId="3881"/>
    <cellStyle name="SAPBEXtitle 3" xfId="2124"/>
    <cellStyle name="SAPBEXtitle 4" xfId="2125"/>
    <cellStyle name="SAPBEXtitle 5" xfId="2126"/>
    <cellStyle name="SAPBEXtitle 6" xfId="2127"/>
    <cellStyle name="SAPBEXtitle 7" xfId="2128"/>
    <cellStyle name="SAPBEXtitle 8" xfId="2129"/>
    <cellStyle name="SAPBEXtitle 9" xfId="2130"/>
    <cellStyle name="SAPBEXunassignedItem" xfId="2131"/>
    <cellStyle name="SAPBEXunassignedItem 2" xfId="2132"/>
    <cellStyle name="SAPBEXunassignedItem 3" xfId="2133"/>
    <cellStyle name="SAPBEXunassignedItem 4" xfId="2134"/>
    <cellStyle name="SAPBEXunassignedItem 5" xfId="2135"/>
    <cellStyle name="SAPBEXunassignedItem 6" xfId="2136"/>
    <cellStyle name="SAPBEXunassignedItem 7" xfId="2137"/>
    <cellStyle name="SAPBEXunassignedItem 8" xfId="3838"/>
    <cellStyle name="SAPBEXundefined" xfId="2138"/>
    <cellStyle name="SAPBEXundefined 10" xfId="2139"/>
    <cellStyle name="SAPBEXundefined 10 2" xfId="3252"/>
    <cellStyle name="SAPBEXundefined 11" xfId="2140"/>
    <cellStyle name="SAPBEXundefined 11 2" xfId="3253"/>
    <cellStyle name="SAPBEXundefined 12" xfId="3764"/>
    <cellStyle name="SAPBEXundefined 13" xfId="3798"/>
    <cellStyle name="SAPBEXundefined 14" xfId="3808"/>
    <cellStyle name="SAPBEXundefined 2" xfId="2141"/>
    <cellStyle name="SAPBEXundefined 2 2" xfId="2142"/>
    <cellStyle name="SAPBEXundefined 2 2 2" xfId="2143"/>
    <cellStyle name="SAPBEXundefined 2 2 2 2" xfId="3255"/>
    <cellStyle name="SAPBEXundefined 2 3" xfId="3254"/>
    <cellStyle name="SAPBEXundefined 2 4" xfId="3882"/>
    <cellStyle name="SAPBEXundefined 3" xfId="2144"/>
    <cellStyle name="SAPBEXundefined 3 2" xfId="3256"/>
    <cellStyle name="SAPBEXundefined 4" xfId="2145"/>
    <cellStyle name="SAPBEXundefined 4 2" xfId="3257"/>
    <cellStyle name="SAPBEXundefined 5" xfId="2146"/>
    <cellStyle name="SAPBEXundefined 5 2" xfId="3258"/>
    <cellStyle name="SAPBEXundefined 6" xfId="2147"/>
    <cellStyle name="SAPBEXundefined 6 2" xfId="3259"/>
    <cellStyle name="SAPBEXundefined 7" xfId="2148"/>
    <cellStyle name="SAPBEXundefined 7 2" xfId="3260"/>
    <cellStyle name="SAPBEXundefined 8" xfId="2149"/>
    <cellStyle name="SAPBEXundefined 8 2" xfId="3261"/>
    <cellStyle name="SAPBEXundefined 9" xfId="2150"/>
    <cellStyle name="SAPBEXundefined 9 2" xfId="3262"/>
    <cellStyle name="SAPBEXundefined_valor justo.junio2010" xfId="3263"/>
    <cellStyle name="Sheet Title" xfId="2151"/>
    <cellStyle name="Standard_FORMA-1" xfId="2152"/>
    <cellStyle name="Suma" xfId="175"/>
    <cellStyle name="Tekst obja?nienia" xfId="2153"/>
    <cellStyle name="Tekst objaśnienia" xfId="176"/>
    <cellStyle name="Tekst ostrze?enia" xfId="2154"/>
    <cellStyle name="Tekst ostrzeżenia" xfId="177"/>
    <cellStyle name="Texto de advertencia" xfId="3296" builtinId="11" customBuiltin="1"/>
    <cellStyle name="Texto de advertencia 10" xfId="2155"/>
    <cellStyle name="Texto de advertencia 10 2" xfId="2156"/>
    <cellStyle name="Texto de advertencia 10 3" xfId="2157"/>
    <cellStyle name="Texto de advertencia 10 4" xfId="2158"/>
    <cellStyle name="Texto de advertencia 10 5" xfId="2159"/>
    <cellStyle name="Texto de advertencia 10 6" xfId="3482"/>
    <cellStyle name="Texto de advertencia 10 7" xfId="3697"/>
    <cellStyle name="Texto de advertencia 10 8" xfId="3538"/>
    <cellStyle name="Texto de advertencia 11" xfId="2160"/>
    <cellStyle name="Texto de advertencia 12" xfId="2161"/>
    <cellStyle name="Texto de advertencia 13" xfId="2162"/>
    <cellStyle name="Texto de advertencia 14" xfId="2163"/>
    <cellStyle name="Texto de advertencia 15" xfId="178"/>
    <cellStyle name="Texto de advertencia 2" xfId="2164"/>
    <cellStyle name="Texto de advertencia 2 2" xfId="2165"/>
    <cellStyle name="Texto de advertencia 2 3" xfId="2166"/>
    <cellStyle name="Texto de advertencia 2 4" xfId="2167"/>
    <cellStyle name="Texto de advertencia 2 5" xfId="2168"/>
    <cellStyle name="Texto de advertencia 2 6" xfId="2169"/>
    <cellStyle name="Texto de advertencia 2 7" xfId="3698"/>
    <cellStyle name="Texto de advertencia 2 8" xfId="3985"/>
    <cellStyle name="Texto de advertencia 3" xfId="2170"/>
    <cellStyle name="Texto de advertencia 3 2" xfId="2171"/>
    <cellStyle name="Texto de advertencia 3 3" xfId="2172"/>
    <cellStyle name="Texto de advertencia 3 4" xfId="2173"/>
    <cellStyle name="Texto de advertencia 3 5" xfId="2174"/>
    <cellStyle name="Texto de advertencia 3 6" xfId="3699"/>
    <cellStyle name="Texto de advertencia 4" xfId="2175"/>
    <cellStyle name="Texto de advertencia 4 2" xfId="2176"/>
    <cellStyle name="Texto de advertencia 4 3" xfId="2177"/>
    <cellStyle name="Texto de advertencia 4 4" xfId="2178"/>
    <cellStyle name="Texto de advertencia 4 5" xfId="2179"/>
    <cellStyle name="Texto de advertencia 4 6" xfId="3700"/>
    <cellStyle name="Texto de advertencia 5" xfId="2180"/>
    <cellStyle name="Texto de advertencia 5 2" xfId="2181"/>
    <cellStyle name="Texto de advertencia 5 3" xfId="2182"/>
    <cellStyle name="Texto de advertencia 5 4" xfId="2183"/>
    <cellStyle name="Texto de advertencia 5 5" xfId="2184"/>
    <cellStyle name="Texto de advertencia 5 6" xfId="3701"/>
    <cellStyle name="Texto de advertencia 6" xfId="2185"/>
    <cellStyle name="Texto de advertencia 6 2" xfId="2186"/>
    <cellStyle name="Texto de advertencia 6 3" xfId="2187"/>
    <cellStyle name="Texto de advertencia 6 4" xfId="2188"/>
    <cellStyle name="Texto de advertencia 6 5" xfId="2189"/>
    <cellStyle name="Texto de advertencia 7" xfId="2190"/>
    <cellStyle name="Texto de advertencia 7 2" xfId="2191"/>
    <cellStyle name="Texto de advertencia 7 3" xfId="2192"/>
    <cellStyle name="Texto de advertencia 7 4" xfId="2193"/>
    <cellStyle name="Texto de advertencia 7 5" xfId="2194"/>
    <cellStyle name="Texto de advertencia 8" xfId="2195"/>
    <cellStyle name="Texto de advertencia 8 2" xfId="2196"/>
    <cellStyle name="Texto de advertencia 8 3" xfId="2197"/>
    <cellStyle name="Texto de advertencia 8 4" xfId="2198"/>
    <cellStyle name="Texto de advertencia 8 5" xfId="2199"/>
    <cellStyle name="Texto de advertencia 9" xfId="2200"/>
    <cellStyle name="Texto de advertencia 9 2" xfId="2201"/>
    <cellStyle name="Texto de advertencia 9 3" xfId="2202"/>
    <cellStyle name="Texto de advertencia 9 4" xfId="2203"/>
    <cellStyle name="Texto de advertencia 9 5" xfId="2204"/>
    <cellStyle name="Texto explicativo" xfId="3298" builtinId="53" customBuiltin="1"/>
    <cellStyle name="Texto explicativo 10" xfId="179"/>
    <cellStyle name="Texto explicativo 2" xfId="2205"/>
    <cellStyle name="Texto explicativo 2 2" xfId="2206"/>
    <cellStyle name="Texto explicativo 2 3" xfId="3483"/>
    <cellStyle name="Texto explicativo 2 4" xfId="3539"/>
    <cellStyle name="Texto explicativo 3" xfId="2207"/>
    <cellStyle name="Texto explicativo 3 2" xfId="3484"/>
    <cellStyle name="Texto explicativo 4" xfId="2208"/>
    <cellStyle name="Texto explicativo 5" xfId="2209"/>
    <cellStyle name="Texto explicativo 6" xfId="2210"/>
    <cellStyle name="Texto explicativo 7" xfId="2636"/>
    <cellStyle name="Texto explicativo 8" xfId="2637"/>
    <cellStyle name="Texto explicativo 9" xfId="2638"/>
    <cellStyle name="Title" xfId="180"/>
    <cellStyle name="Título" xfId="3897" builtinId="15" customBuiltin="1"/>
    <cellStyle name="Título 1 10" xfId="2211"/>
    <cellStyle name="Título 1 10 2" xfId="2212"/>
    <cellStyle name="Título 1 10 3" xfId="2213"/>
    <cellStyle name="Título 1 10 4" xfId="2214"/>
    <cellStyle name="Título 1 10 5" xfId="2215"/>
    <cellStyle name="Título 1 10 6" xfId="3702"/>
    <cellStyle name="Título 1 10 7" xfId="3541"/>
    <cellStyle name="Título 1 11" xfId="2216"/>
    <cellStyle name="Título 1 12" xfId="2217"/>
    <cellStyle name="Título 1 13" xfId="2218"/>
    <cellStyle name="Título 1 14" xfId="2219"/>
    <cellStyle name="Título 1 2" xfId="2220"/>
    <cellStyle name="Título 1 2 2" xfId="2221"/>
    <cellStyle name="Título 1 2 3" xfId="2222"/>
    <cellStyle name="Título 1 2 4" xfId="2223"/>
    <cellStyle name="Título 1 2 5" xfId="2224"/>
    <cellStyle name="Título 1 2 6" xfId="2225"/>
    <cellStyle name="Título 1 3" xfId="2226"/>
    <cellStyle name="Título 1 3 2" xfId="2227"/>
    <cellStyle name="Título 1 3 3" xfId="2228"/>
    <cellStyle name="Título 1 3 4" xfId="2229"/>
    <cellStyle name="Título 1 3 5" xfId="2230"/>
    <cellStyle name="Título 1 4" xfId="2231"/>
    <cellStyle name="Título 1 4 2" xfId="2232"/>
    <cellStyle name="Título 1 4 3" xfId="2233"/>
    <cellStyle name="Título 1 4 4" xfId="2234"/>
    <cellStyle name="Título 1 4 5" xfId="2235"/>
    <cellStyle name="Título 1 5" xfId="2236"/>
    <cellStyle name="Título 1 5 2" xfId="2237"/>
    <cellStyle name="Título 1 5 3" xfId="2238"/>
    <cellStyle name="Título 1 5 4" xfId="2239"/>
    <cellStyle name="Título 1 5 5" xfId="2240"/>
    <cellStyle name="Título 1 6" xfId="2241"/>
    <cellStyle name="Título 1 6 2" xfId="2242"/>
    <cellStyle name="Título 1 6 3" xfId="2243"/>
    <cellStyle name="Título 1 6 4" xfId="2244"/>
    <cellStyle name="Título 1 6 5" xfId="2245"/>
    <cellStyle name="Título 1 7" xfId="2246"/>
    <cellStyle name="Título 1 7 2" xfId="2247"/>
    <cellStyle name="Título 1 7 3" xfId="2248"/>
    <cellStyle name="Título 1 7 4" xfId="2249"/>
    <cellStyle name="Título 1 7 5" xfId="2250"/>
    <cellStyle name="Título 1 8" xfId="2251"/>
    <cellStyle name="Título 1 8 2" xfId="2252"/>
    <cellStyle name="Título 1 8 3" xfId="2253"/>
    <cellStyle name="Título 1 8 4" xfId="2254"/>
    <cellStyle name="Título 1 8 5" xfId="2255"/>
    <cellStyle name="Título 1 9" xfId="2256"/>
    <cellStyle name="Título 1 9 2" xfId="2257"/>
    <cellStyle name="Título 1 9 3" xfId="2258"/>
    <cellStyle name="Título 1 9 4" xfId="2259"/>
    <cellStyle name="Título 1 9 5" xfId="2260"/>
    <cellStyle name="Título 10" xfId="2639"/>
    <cellStyle name="Título 11" xfId="2640"/>
    <cellStyle name="Título 12" xfId="181"/>
    <cellStyle name="Título 2" xfId="3286" builtinId="17" customBuiltin="1"/>
    <cellStyle name="Título 2 10" xfId="2261"/>
    <cellStyle name="Título 2 10 2" xfId="2262"/>
    <cellStyle name="Título 2 10 3" xfId="2263"/>
    <cellStyle name="Título 2 10 4" xfId="2264"/>
    <cellStyle name="Título 2 10 5" xfId="2265"/>
    <cellStyle name="Título 2 10 6" xfId="3485"/>
    <cellStyle name="Título 2 10 7" xfId="3704"/>
    <cellStyle name="Título 2 10 8" xfId="3542"/>
    <cellStyle name="Título 2 11" xfId="2266"/>
    <cellStyle name="Título 2 12" xfId="2267"/>
    <cellStyle name="Título 2 13" xfId="2268"/>
    <cellStyle name="Título 2 14" xfId="2269"/>
    <cellStyle name="Título 2 15" xfId="183"/>
    <cellStyle name="Título 2 2" xfId="2270"/>
    <cellStyle name="Título 2 2 2" xfId="2271"/>
    <cellStyle name="Título 2 2 3" xfId="2272"/>
    <cellStyle name="Título 2 2 4" xfId="2273"/>
    <cellStyle name="Título 2 2 5" xfId="2274"/>
    <cellStyle name="Título 2 2 6" xfId="2275"/>
    <cellStyle name="Título 2 2 7" xfId="3705"/>
    <cellStyle name="Título 2 2 8" xfId="3986"/>
    <cellStyle name="Título 2 3" xfId="2276"/>
    <cellStyle name="Título 2 3 2" xfId="2277"/>
    <cellStyle name="Título 2 3 3" xfId="2278"/>
    <cellStyle name="Título 2 3 4" xfId="2279"/>
    <cellStyle name="Título 2 3 5" xfId="2280"/>
    <cellStyle name="Título 2 3 6" xfId="3706"/>
    <cellStyle name="Título 2 4" xfId="2281"/>
    <cellStyle name="Título 2 4 2" xfId="2282"/>
    <cellStyle name="Título 2 4 3" xfId="2283"/>
    <cellStyle name="Título 2 4 4" xfId="2284"/>
    <cellStyle name="Título 2 4 5" xfId="2285"/>
    <cellStyle name="Título 2 4 6" xfId="3707"/>
    <cellStyle name="Título 2 5" xfId="2286"/>
    <cellStyle name="Título 2 5 2" xfId="2287"/>
    <cellStyle name="Título 2 5 3" xfId="2288"/>
    <cellStyle name="Título 2 5 4" xfId="2289"/>
    <cellStyle name="Título 2 5 5" xfId="2290"/>
    <cellStyle name="Título 2 5 6" xfId="3708"/>
    <cellStyle name="Título 2 6" xfId="2291"/>
    <cellStyle name="Título 2 6 2" xfId="2292"/>
    <cellStyle name="Título 2 6 3" xfId="2293"/>
    <cellStyle name="Título 2 6 4" xfId="2294"/>
    <cellStyle name="Título 2 6 5" xfId="2295"/>
    <cellStyle name="Título 2 7" xfId="2296"/>
    <cellStyle name="Título 2 7 2" xfId="2297"/>
    <cellStyle name="Título 2 7 3" xfId="2298"/>
    <cellStyle name="Título 2 7 4" xfId="2299"/>
    <cellStyle name="Título 2 7 5" xfId="2300"/>
    <cellStyle name="Título 2 8" xfId="2301"/>
    <cellStyle name="Título 2 8 2" xfId="2302"/>
    <cellStyle name="Título 2 8 3" xfId="2303"/>
    <cellStyle name="Título 2 8 4" xfId="2304"/>
    <cellStyle name="Título 2 8 5" xfId="2305"/>
    <cellStyle name="Título 2 9" xfId="2306"/>
    <cellStyle name="Título 2 9 2" xfId="2307"/>
    <cellStyle name="Título 2 9 3" xfId="2308"/>
    <cellStyle name="Título 2 9 4" xfId="2309"/>
    <cellStyle name="Título 2 9 5" xfId="2310"/>
    <cellStyle name="Título 3" xfId="3287" builtinId="18" customBuiltin="1"/>
    <cellStyle name="Título 3 10" xfId="2311"/>
    <cellStyle name="Título 3 10 2" xfId="2312"/>
    <cellStyle name="Título 3 10 3" xfId="2313"/>
    <cellStyle name="Título 3 10 4" xfId="2314"/>
    <cellStyle name="Título 3 10 5" xfId="2315"/>
    <cellStyle name="Título 3 10 6" xfId="3486"/>
    <cellStyle name="Título 3 10 7" xfId="3709"/>
    <cellStyle name="Título 3 10 8" xfId="3543"/>
    <cellStyle name="Título 3 11" xfId="2316"/>
    <cellStyle name="Título 3 12" xfId="2317"/>
    <cellStyle name="Título 3 13" xfId="2318"/>
    <cellStyle name="Título 3 14" xfId="2319"/>
    <cellStyle name="Título 3 15" xfId="184"/>
    <cellStyle name="Título 3 2" xfId="2320"/>
    <cellStyle name="Título 3 2 2" xfId="2321"/>
    <cellStyle name="Título 3 2 3" xfId="2322"/>
    <cellStyle name="Título 3 2 4" xfId="2323"/>
    <cellStyle name="Título 3 2 5" xfId="2324"/>
    <cellStyle name="Título 3 2 6" xfId="2325"/>
    <cellStyle name="Título 3 2 7" xfId="3710"/>
    <cellStyle name="Título 3 3" xfId="2326"/>
    <cellStyle name="Título 3 3 2" xfId="2327"/>
    <cellStyle name="Título 3 3 3" xfId="2328"/>
    <cellStyle name="Título 3 3 4" xfId="2329"/>
    <cellStyle name="Título 3 3 5" xfId="2330"/>
    <cellStyle name="Título 3 3 6" xfId="3711"/>
    <cellStyle name="Título 3 4" xfId="2331"/>
    <cellStyle name="Título 3 4 2" xfId="2332"/>
    <cellStyle name="Título 3 4 3" xfId="2333"/>
    <cellStyle name="Título 3 4 4" xfId="2334"/>
    <cellStyle name="Título 3 4 5" xfId="2335"/>
    <cellStyle name="Título 3 4 6" xfId="3712"/>
    <cellStyle name="Título 3 5" xfId="2336"/>
    <cellStyle name="Título 3 5 2" xfId="2337"/>
    <cellStyle name="Título 3 5 3" xfId="2338"/>
    <cellStyle name="Título 3 5 4" xfId="2339"/>
    <cellStyle name="Título 3 5 5" xfId="2340"/>
    <cellStyle name="Título 3 5 6" xfId="3713"/>
    <cellStyle name="Título 3 6" xfId="2341"/>
    <cellStyle name="Título 3 6 2" xfId="2342"/>
    <cellStyle name="Título 3 6 3" xfId="2343"/>
    <cellStyle name="Título 3 6 4" xfId="2344"/>
    <cellStyle name="Título 3 6 5" xfId="2345"/>
    <cellStyle name="Título 3 7" xfId="2346"/>
    <cellStyle name="Título 3 7 2" xfId="2347"/>
    <cellStyle name="Título 3 7 3" xfId="2348"/>
    <cellStyle name="Título 3 7 4" xfId="2349"/>
    <cellStyle name="Título 3 7 5" xfId="2350"/>
    <cellStyle name="Título 3 8" xfId="2351"/>
    <cellStyle name="Título 3 8 2" xfId="2352"/>
    <cellStyle name="Título 3 8 3" xfId="2353"/>
    <cellStyle name="Título 3 8 4" xfId="2354"/>
    <cellStyle name="Título 3 8 5" xfId="2355"/>
    <cellStyle name="Título 3 9" xfId="2356"/>
    <cellStyle name="Título 3 9 2" xfId="2357"/>
    <cellStyle name="Título 3 9 3" xfId="2358"/>
    <cellStyle name="Título 3 9 4" xfId="2359"/>
    <cellStyle name="Título 3 9 5" xfId="2360"/>
    <cellStyle name="Título 4" xfId="2641"/>
    <cellStyle name="Título 4 2" xfId="3714"/>
    <cellStyle name="Título 4 3" xfId="3540"/>
    <cellStyle name="Título 4 4" xfId="3487"/>
    <cellStyle name="Título 5" xfId="2642"/>
    <cellStyle name="Título 5 2" xfId="3488"/>
    <cellStyle name="Título 6" xfId="2643"/>
    <cellStyle name="Título 7" xfId="2644"/>
    <cellStyle name="Título 8" xfId="2645"/>
    <cellStyle name="Título 9" xfId="2646"/>
    <cellStyle name="Total" xfId="3299" builtinId="25" customBuiltin="1"/>
    <cellStyle name="Total 10" xfId="2361"/>
    <cellStyle name="Total 10 2" xfId="2362"/>
    <cellStyle name="Total 10 3" xfId="2363"/>
    <cellStyle name="Total 10 4" xfId="2364"/>
    <cellStyle name="Total 10 5" xfId="2365"/>
    <cellStyle name="Total 10 6" xfId="3715"/>
    <cellStyle name="Total 10 7" xfId="3544"/>
    <cellStyle name="Total 11" xfId="2366"/>
    <cellStyle name="Total 12" xfId="2367"/>
    <cellStyle name="Total 13" xfId="2368"/>
    <cellStyle name="Total 14" xfId="2369"/>
    <cellStyle name="Total 15" xfId="185"/>
    <cellStyle name="Total 16" xfId="3765"/>
    <cellStyle name="Total 2" xfId="2370"/>
    <cellStyle name="Total 2 2" xfId="2371"/>
    <cellStyle name="Total 2 3" xfId="2372"/>
    <cellStyle name="Total 2 4" xfId="2373"/>
    <cellStyle name="Total 2 5" xfId="2374"/>
    <cellStyle name="Total 2 6" xfId="2375"/>
    <cellStyle name="Total 2 7" xfId="3799"/>
    <cellStyle name="Total 3" xfId="2376"/>
    <cellStyle name="Total 3 2" xfId="2377"/>
    <cellStyle name="Total 3 3" xfId="2378"/>
    <cellStyle name="Total 3 4" xfId="2379"/>
    <cellStyle name="Total 3 5" xfId="2380"/>
    <cellStyle name="Total 4" xfId="2381"/>
    <cellStyle name="Total 4 2" xfId="2382"/>
    <cellStyle name="Total 4 3" xfId="2383"/>
    <cellStyle name="Total 4 4" xfId="2384"/>
    <cellStyle name="Total 4 5" xfId="2385"/>
    <cellStyle name="Total 5" xfId="2386"/>
    <cellStyle name="Total 5 2" xfId="2387"/>
    <cellStyle name="Total 5 3" xfId="2388"/>
    <cellStyle name="Total 5 4" xfId="2389"/>
    <cellStyle name="Total 5 5" xfId="2390"/>
    <cellStyle name="Total 6" xfId="2391"/>
    <cellStyle name="Total 6 2" xfId="2392"/>
    <cellStyle name="Total 6 3" xfId="2393"/>
    <cellStyle name="Total 6 4" xfId="2394"/>
    <cellStyle name="Total 6 5" xfId="2395"/>
    <cellStyle name="Total 7" xfId="2396"/>
    <cellStyle name="Total 7 2" xfId="2397"/>
    <cellStyle name="Total 7 3" xfId="2398"/>
    <cellStyle name="Total 7 4" xfId="2399"/>
    <cellStyle name="Total 7 5" xfId="2400"/>
    <cellStyle name="Total 8" xfId="2401"/>
    <cellStyle name="Total 8 2" xfId="2402"/>
    <cellStyle name="Total 8 3" xfId="2403"/>
    <cellStyle name="Total 8 4" xfId="2404"/>
    <cellStyle name="Total 8 5" xfId="2405"/>
    <cellStyle name="Total 9" xfId="2406"/>
    <cellStyle name="Total 9 2" xfId="2407"/>
    <cellStyle name="Total 9 3" xfId="2408"/>
    <cellStyle name="Total 9 4" xfId="2409"/>
    <cellStyle name="Total 9 5" xfId="2410"/>
    <cellStyle name="Tytu?" xfId="2411"/>
    <cellStyle name="Tytuł" xfId="186"/>
    <cellStyle name="Uwaga" xfId="187"/>
    <cellStyle name="Währung [0]_FBA-6" xfId="2412"/>
    <cellStyle name="Währung_FBA-6" xfId="2413"/>
    <cellStyle name="Warning Text" xfId="188"/>
    <cellStyle name="Warning Text 2" xfId="2414"/>
    <cellStyle name="Warning Text 3" xfId="2415"/>
    <cellStyle name="Warning Text 4" xfId="2416"/>
    <cellStyle name="Warning Text 5" xfId="2417"/>
    <cellStyle name="Warning Text 6" xfId="2679"/>
    <cellStyle name="Z?e" xfId="2418"/>
    <cellStyle name="Złe" xfId="189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0</xdr:rowOff>
    </xdr:from>
    <xdr:ext cx="47625" cy="47625"/>
    <xdr:pic>
      <xdr:nvPicPr>
        <xdr:cNvPr id="170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71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72" name="BExUEZCSSJ7RN4J18I2NUIQR2FZS" hidden="1">
          <a:extLst>
            <a:ext uri="{FF2B5EF4-FFF2-40B4-BE49-F238E27FC236}">
              <a16:creationId xmlns:a16="http://schemas.microsoft.com/office/drawing/2014/main" id="{00000000-0008-0000-2F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73" name="BExS3JDQWF7U3F5JTEVOE16ASIYK" hidden="1">
          <a:extLst>
            <a:ext uri="{FF2B5EF4-FFF2-40B4-BE49-F238E27FC236}">
              <a16:creationId xmlns:a16="http://schemas.microsoft.com/office/drawing/2014/main" id="{00000000-0008-0000-2F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76" name="BEx3S80D4F5ZEPDLFRRQD7QRM0PA">
          <a:extLst>
            <a:ext uri="{FF2B5EF4-FFF2-40B4-BE49-F238E27FC236}">
              <a16:creationId xmlns:a16="http://schemas.microsoft.com/office/drawing/2014/main" id="{00000000-0008-0000-2F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77" name="BExMGJ3L4KCBTPKFMOC3YC84WGQG">
          <a:extLst>
            <a:ext uri="{FF2B5EF4-FFF2-40B4-BE49-F238E27FC236}">
              <a16:creationId xmlns:a16="http://schemas.microsoft.com/office/drawing/2014/main" id="{00000000-0008-0000-2F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78" name="BExKM7RCG84J2I702UU7NGT8GCO2">
          <a:extLst>
            <a:ext uri="{FF2B5EF4-FFF2-40B4-BE49-F238E27FC236}">
              <a16:creationId xmlns:a16="http://schemas.microsoft.com/office/drawing/2014/main" id="{00000000-0008-0000-2F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79" name="BExKSRX2W9SYQQKBIAVBP1WTDZ5V">
          <a:extLst>
            <a:ext uri="{FF2B5EF4-FFF2-40B4-BE49-F238E27FC236}">
              <a16:creationId xmlns:a16="http://schemas.microsoft.com/office/drawing/2014/main" id="{00000000-0008-0000-2F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0" name="BExOH20M7164UX5XR2J3ZPF4N9MD">
          <a:extLst>
            <a:ext uri="{FF2B5EF4-FFF2-40B4-BE49-F238E27FC236}">
              <a16:creationId xmlns:a16="http://schemas.microsoft.com/office/drawing/2014/main" id="{00000000-0008-0000-2F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1" name="BEx3BS934NJINP3KIDJV7QIHITSF">
          <a:extLst>
            <a:ext uri="{FF2B5EF4-FFF2-40B4-BE49-F238E27FC236}">
              <a16:creationId xmlns:a16="http://schemas.microsoft.com/office/drawing/2014/main" id="{00000000-0008-0000-2F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2" name="BExSHE2VGGMIQ2EB53DO49FIX0U9">
          <a:extLst>
            <a:ext uri="{FF2B5EF4-FFF2-40B4-BE49-F238E27FC236}">
              <a16:creationId xmlns:a16="http://schemas.microsoft.com/office/drawing/2014/main" id="{00000000-0008-0000-2F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3" name="BExW4QWR8CHAVO6GL0WZ4EDBGOSA">
          <a:extLst>
            <a:ext uri="{FF2B5EF4-FFF2-40B4-BE49-F238E27FC236}">
              <a16:creationId xmlns:a16="http://schemas.microsoft.com/office/drawing/2014/main" id="{00000000-0008-0000-2F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4" name="BEx7KBD7U34FESRNLYTMKDMY3T90">
          <a:extLst>
            <a:ext uri="{FF2B5EF4-FFF2-40B4-BE49-F238E27FC236}">
              <a16:creationId xmlns:a16="http://schemas.microsoft.com/office/drawing/2014/main" id="{00000000-0008-0000-2F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5" name="BEx5GS3YSZDC515M0RKWEXBHDML7">
          <a:extLst>
            <a:ext uri="{FF2B5EF4-FFF2-40B4-BE49-F238E27FC236}">
              <a16:creationId xmlns:a16="http://schemas.microsoft.com/office/drawing/2014/main" id="{00000000-0008-0000-2F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6" name="BExQ70RJBUE3MANLR5WOOYX7HBMC">
          <a:extLst>
            <a:ext uri="{FF2B5EF4-FFF2-40B4-BE49-F238E27FC236}">
              <a16:creationId xmlns:a16="http://schemas.microsoft.com/office/drawing/2014/main" id="{00000000-0008-0000-2F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7" name="BEx1IL2ITBP5HPYZTGQNQ56LTOZ7">
          <a:extLst>
            <a:ext uri="{FF2B5EF4-FFF2-40B4-BE49-F238E27FC236}">
              <a16:creationId xmlns:a16="http://schemas.microsoft.com/office/drawing/2014/main" id="{00000000-0008-0000-2F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8" name="BExIQFTE4HG314KDN8TO8VGG3V6A">
          <a:extLst>
            <a:ext uri="{FF2B5EF4-FFF2-40B4-BE49-F238E27FC236}">
              <a16:creationId xmlns:a16="http://schemas.microsoft.com/office/drawing/2014/main" id="{00000000-0008-0000-2F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89" name="BExUC9NEBN86NIT2VT5KMCTZLARY">
          <a:extLst>
            <a:ext uri="{FF2B5EF4-FFF2-40B4-BE49-F238E27FC236}">
              <a16:creationId xmlns:a16="http://schemas.microsoft.com/office/drawing/2014/main" id="{00000000-0008-0000-2F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90" name="BExQEL70272WBAY9L7IEF035V5UQ">
          <a:extLst>
            <a:ext uri="{FF2B5EF4-FFF2-40B4-BE49-F238E27FC236}">
              <a16:creationId xmlns:a16="http://schemas.microsoft.com/office/drawing/2014/main" id="{00000000-0008-0000-2F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91" name="BEx7MCCF2IMQACLZGJNYQU1QND79">
          <a:extLst>
            <a:ext uri="{FF2B5EF4-FFF2-40B4-BE49-F238E27FC236}">
              <a16:creationId xmlns:a16="http://schemas.microsoft.com/office/drawing/2014/main" id="{00000000-0008-0000-2F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9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9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94" name="BExUEZCSSJ7RN4J18I2NUIQR2FZS" hidden="1">
          <a:extLst>
            <a:ext uri="{FF2B5EF4-FFF2-40B4-BE49-F238E27FC236}">
              <a16:creationId xmlns:a16="http://schemas.microsoft.com/office/drawing/2014/main" id="{00000000-0008-0000-2F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195" name="BExS3JDQWF7U3F5JTEVOE16ASIYK" hidden="1">
          <a:extLst>
            <a:ext uri="{FF2B5EF4-FFF2-40B4-BE49-F238E27FC236}">
              <a16:creationId xmlns:a16="http://schemas.microsoft.com/office/drawing/2014/main" id="{00000000-0008-0000-2F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98" name="BEx3S80D4F5ZEPDLFRRQD7QRM0PA">
          <a:extLst>
            <a:ext uri="{FF2B5EF4-FFF2-40B4-BE49-F238E27FC236}">
              <a16:creationId xmlns:a16="http://schemas.microsoft.com/office/drawing/2014/main" id="{00000000-0008-0000-2F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199" name="BExMGJ3L4KCBTPKFMOC3YC84WGQG">
          <a:extLst>
            <a:ext uri="{FF2B5EF4-FFF2-40B4-BE49-F238E27FC236}">
              <a16:creationId xmlns:a16="http://schemas.microsoft.com/office/drawing/2014/main" id="{00000000-0008-0000-2F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0" name="BExKM7RCG84J2I702UU7NGT8GCO2">
          <a:extLst>
            <a:ext uri="{FF2B5EF4-FFF2-40B4-BE49-F238E27FC236}">
              <a16:creationId xmlns:a16="http://schemas.microsoft.com/office/drawing/2014/main" id="{00000000-0008-0000-2F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1" name="BExKSRX2W9SYQQKBIAVBP1WTDZ5V">
          <a:extLst>
            <a:ext uri="{FF2B5EF4-FFF2-40B4-BE49-F238E27FC236}">
              <a16:creationId xmlns:a16="http://schemas.microsoft.com/office/drawing/2014/main" id="{00000000-0008-0000-2F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2" name="BExOH20M7164UX5XR2J3ZPF4N9MD">
          <a:extLst>
            <a:ext uri="{FF2B5EF4-FFF2-40B4-BE49-F238E27FC236}">
              <a16:creationId xmlns:a16="http://schemas.microsoft.com/office/drawing/2014/main" id="{00000000-0008-0000-2F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3" name="BEx3BS934NJINP3KIDJV7QIHITSF">
          <a:extLst>
            <a:ext uri="{FF2B5EF4-FFF2-40B4-BE49-F238E27FC236}">
              <a16:creationId xmlns:a16="http://schemas.microsoft.com/office/drawing/2014/main" id="{00000000-0008-0000-2F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4" name="BExSHE2VGGMIQ2EB53DO49FIX0U9">
          <a:extLst>
            <a:ext uri="{FF2B5EF4-FFF2-40B4-BE49-F238E27FC236}">
              <a16:creationId xmlns:a16="http://schemas.microsoft.com/office/drawing/2014/main" id="{00000000-0008-0000-2F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5" name="BExW4QWR8CHAVO6GL0WZ4EDBGOSA">
          <a:extLst>
            <a:ext uri="{FF2B5EF4-FFF2-40B4-BE49-F238E27FC236}">
              <a16:creationId xmlns:a16="http://schemas.microsoft.com/office/drawing/2014/main" id="{00000000-0008-0000-2F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6" name="BEx7KBD7U34FESRNLYTMKDMY3T90">
          <a:extLst>
            <a:ext uri="{FF2B5EF4-FFF2-40B4-BE49-F238E27FC236}">
              <a16:creationId xmlns:a16="http://schemas.microsoft.com/office/drawing/2014/main" id="{00000000-0008-0000-2F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7" name="BEx5GS3YSZDC515M0RKWEXBHDML7">
          <a:extLst>
            <a:ext uri="{FF2B5EF4-FFF2-40B4-BE49-F238E27FC236}">
              <a16:creationId xmlns:a16="http://schemas.microsoft.com/office/drawing/2014/main" id="{00000000-0008-0000-2F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8" name="BExQ70RJBUE3MANLR5WOOYX7HBMC">
          <a:extLst>
            <a:ext uri="{FF2B5EF4-FFF2-40B4-BE49-F238E27FC236}">
              <a16:creationId xmlns:a16="http://schemas.microsoft.com/office/drawing/2014/main" id="{00000000-0008-0000-2F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09" name="BEx1IL2ITBP5HPYZTGQNQ56LTOZ7">
          <a:extLst>
            <a:ext uri="{FF2B5EF4-FFF2-40B4-BE49-F238E27FC236}">
              <a16:creationId xmlns:a16="http://schemas.microsoft.com/office/drawing/2014/main" id="{00000000-0008-0000-2F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10" name="BExIQFTE4HG314KDN8TO8VGG3V6A">
          <a:extLst>
            <a:ext uri="{FF2B5EF4-FFF2-40B4-BE49-F238E27FC236}">
              <a16:creationId xmlns:a16="http://schemas.microsoft.com/office/drawing/2014/main" id="{00000000-0008-0000-2F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11" name="BExUC9NEBN86NIT2VT5KMCTZLARY">
          <a:extLst>
            <a:ext uri="{FF2B5EF4-FFF2-40B4-BE49-F238E27FC236}">
              <a16:creationId xmlns:a16="http://schemas.microsoft.com/office/drawing/2014/main" id="{00000000-0008-0000-2F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12" name="BExQEL70272WBAY9L7IEF035V5UQ">
          <a:extLst>
            <a:ext uri="{FF2B5EF4-FFF2-40B4-BE49-F238E27FC236}">
              <a16:creationId xmlns:a16="http://schemas.microsoft.com/office/drawing/2014/main" id="{00000000-0008-0000-2F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13" name="BEx7MCCF2IMQACLZGJNYQU1QND79">
          <a:extLst>
            <a:ext uri="{FF2B5EF4-FFF2-40B4-BE49-F238E27FC236}">
              <a16:creationId xmlns:a16="http://schemas.microsoft.com/office/drawing/2014/main" id="{00000000-0008-0000-2F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14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15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16" name="BExUEZCSSJ7RN4J18I2NUIQR2FZS" hidden="1">
          <a:extLst>
            <a:ext uri="{FF2B5EF4-FFF2-40B4-BE49-F238E27FC236}">
              <a16:creationId xmlns:a16="http://schemas.microsoft.com/office/drawing/2014/main" id="{00000000-0008-0000-2F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17" name="BExS3JDQWF7U3F5JTEVOE16ASIYK" hidden="1">
          <a:extLst>
            <a:ext uri="{FF2B5EF4-FFF2-40B4-BE49-F238E27FC236}">
              <a16:creationId xmlns:a16="http://schemas.microsoft.com/office/drawing/2014/main" id="{00000000-0008-0000-2F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0" name="BExU94TBPMWKVZSPPBXF74MWAXJC">
          <a:extLst>
            <a:ext uri="{FF2B5EF4-FFF2-40B4-BE49-F238E27FC236}">
              <a16:creationId xmlns:a16="http://schemas.microsoft.com/office/drawing/2014/main" id="{00000000-0008-0000-2F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1" name="BExSE0ULE8MNYKCDZ52OBEAT58QF">
          <a:extLst>
            <a:ext uri="{FF2B5EF4-FFF2-40B4-BE49-F238E27FC236}">
              <a16:creationId xmlns:a16="http://schemas.microsoft.com/office/drawing/2014/main" id="{00000000-0008-0000-2F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2" name="BEx9G0B884G6P9TZPQ8U7Y8047ST">
          <a:extLst>
            <a:ext uri="{FF2B5EF4-FFF2-40B4-BE49-F238E27FC236}">
              <a16:creationId xmlns:a16="http://schemas.microsoft.com/office/drawing/2014/main" id="{00000000-0008-0000-2F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3" name="BExEOQWJZWM28KRCXBKUTGKRQMTB">
          <a:extLst>
            <a:ext uri="{FF2B5EF4-FFF2-40B4-BE49-F238E27FC236}">
              <a16:creationId xmlns:a16="http://schemas.microsoft.com/office/drawing/2014/main" id="{00000000-0008-0000-2F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4" name="BEx95BCJSJE6DBM68SK23AQJQPXV">
          <a:extLst>
            <a:ext uri="{FF2B5EF4-FFF2-40B4-BE49-F238E27FC236}">
              <a16:creationId xmlns:a16="http://schemas.microsoft.com/office/drawing/2014/main" id="{00000000-0008-0000-2F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5" name="BEx74CZRQDY00TA7FP6ENNZ8ACBX">
          <a:extLst>
            <a:ext uri="{FF2B5EF4-FFF2-40B4-BE49-F238E27FC236}">
              <a16:creationId xmlns:a16="http://schemas.microsoft.com/office/drawing/2014/main" id="{00000000-0008-0000-2F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6" name="BExMO74D4RZUEQ00GAL17NQHYD8V">
          <a:extLst>
            <a:ext uri="{FF2B5EF4-FFF2-40B4-BE49-F238E27FC236}">
              <a16:creationId xmlns:a16="http://schemas.microsoft.com/office/drawing/2014/main" id="{00000000-0008-0000-2F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21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7" name="BEx1LLUZ4E1DPME0Q7NVKQOUBFC2">
          <a:extLst>
            <a:ext uri="{FF2B5EF4-FFF2-40B4-BE49-F238E27FC236}">
              <a16:creationId xmlns:a16="http://schemas.microsoft.com/office/drawing/2014/main" id="{00000000-0008-0000-2F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21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8" name="BExQ4NY7IDRPHEPV2S93TQ5GKVIK">
          <a:extLst>
            <a:ext uri="{FF2B5EF4-FFF2-40B4-BE49-F238E27FC236}">
              <a16:creationId xmlns:a16="http://schemas.microsoft.com/office/drawing/2014/main" id="{00000000-0008-0000-2F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305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29" name="BExQCGMAHJ098UYRUYJK8OG8TT6I">
          <a:extLst>
            <a:ext uri="{FF2B5EF4-FFF2-40B4-BE49-F238E27FC236}">
              <a16:creationId xmlns:a16="http://schemas.microsoft.com/office/drawing/2014/main" id="{00000000-0008-0000-2F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305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30" name="BEx91Z0KYEGTE9E809PI4IVGW8QP">
          <a:extLst>
            <a:ext uri="{FF2B5EF4-FFF2-40B4-BE49-F238E27FC236}">
              <a16:creationId xmlns:a16="http://schemas.microsoft.com/office/drawing/2014/main" id="{00000000-0008-0000-2F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89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31" name="BExD89TDKUWQ66DLN4DQRLH8QPR4">
          <a:extLst>
            <a:ext uri="{FF2B5EF4-FFF2-40B4-BE49-F238E27FC236}">
              <a16:creationId xmlns:a16="http://schemas.microsoft.com/office/drawing/2014/main" id="{00000000-0008-0000-2F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89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3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3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34" name="BExUEZCSSJ7RN4J18I2NUIQR2FZS" hidden="1">
          <a:extLst>
            <a:ext uri="{FF2B5EF4-FFF2-40B4-BE49-F238E27FC236}">
              <a16:creationId xmlns:a16="http://schemas.microsoft.com/office/drawing/2014/main" id="{00000000-0008-0000-2F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14</xdr:row>
      <xdr:rowOff>0</xdr:rowOff>
    </xdr:from>
    <xdr:ext cx="47625" cy="47625"/>
    <xdr:pic>
      <xdr:nvPicPr>
        <xdr:cNvPr id="235" name="BExS3JDQWF7U3F5JTEVOE16ASIYK" hidden="1">
          <a:extLst>
            <a:ext uri="{FF2B5EF4-FFF2-40B4-BE49-F238E27FC236}">
              <a16:creationId xmlns:a16="http://schemas.microsoft.com/office/drawing/2014/main" id="{00000000-0008-0000-2F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38" name="BExITTY3P232R9DIC3YGXCIGEMET">
          <a:extLst>
            <a:ext uri="{FF2B5EF4-FFF2-40B4-BE49-F238E27FC236}">
              <a16:creationId xmlns:a16="http://schemas.microsoft.com/office/drawing/2014/main" id="{00000000-0008-0000-2F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39" name="BExD49YI71BBFHBXCWLRDLZVX1CL">
          <a:extLst>
            <a:ext uri="{FF2B5EF4-FFF2-40B4-BE49-F238E27FC236}">
              <a16:creationId xmlns:a16="http://schemas.microsoft.com/office/drawing/2014/main" id="{00000000-0008-0000-2F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0" name="BExSGZE5OKZG6NC38D3YIW7XBLU2">
          <a:extLst>
            <a:ext uri="{FF2B5EF4-FFF2-40B4-BE49-F238E27FC236}">
              <a16:creationId xmlns:a16="http://schemas.microsoft.com/office/drawing/2014/main" id="{00000000-0008-0000-2F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1" name="BEx00Y0QASPO358MOPVUJYN8AC5Z">
          <a:extLst>
            <a:ext uri="{FF2B5EF4-FFF2-40B4-BE49-F238E27FC236}">
              <a16:creationId xmlns:a16="http://schemas.microsoft.com/office/drawing/2014/main" id="{00000000-0008-0000-2F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2" name="BExW6VBXQVKA74CP6G0WQ2MY2O36">
          <a:extLst>
            <a:ext uri="{FF2B5EF4-FFF2-40B4-BE49-F238E27FC236}">
              <a16:creationId xmlns:a16="http://schemas.microsoft.com/office/drawing/2014/main" id="{00000000-0008-0000-2F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3" name="BExQA4JVYKSYA3V9B3Y91XRJIVR9">
          <a:extLst>
            <a:ext uri="{FF2B5EF4-FFF2-40B4-BE49-F238E27FC236}">
              <a16:creationId xmlns:a16="http://schemas.microsoft.com/office/drawing/2014/main" id="{00000000-0008-0000-2F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4" name="BEx9J8FZW229Y5QE53CMUBIE7P30">
          <a:extLst>
            <a:ext uri="{FF2B5EF4-FFF2-40B4-BE49-F238E27FC236}">
              <a16:creationId xmlns:a16="http://schemas.microsoft.com/office/drawing/2014/main" id="{00000000-0008-0000-2F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5" name="BExMNJLHWO9AT6NV0JN43SB8OH3B">
          <a:extLst>
            <a:ext uri="{FF2B5EF4-FFF2-40B4-BE49-F238E27FC236}">
              <a16:creationId xmlns:a16="http://schemas.microsoft.com/office/drawing/2014/main" id="{00000000-0008-0000-2F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6" name="BExCV9U2J78450B3A8W81KKQD48V">
          <a:extLst>
            <a:ext uri="{FF2B5EF4-FFF2-40B4-BE49-F238E27FC236}">
              <a16:creationId xmlns:a16="http://schemas.microsoft.com/office/drawing/2014/main" id="{00000000-0008-0000-2F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7" name="BExQ82TU0G9XX9O7JREPA4SAZ5FF">
          <a:extLst>
            <a:ext uri="{FF2B5EF4-FFF2-40B4-BE49-F238E27FC236}">
              <a16:creationId xmlns:a16="http://schemas.microsoft.com/office/drawing/2014/main" id="{00000000-0008-0000-2F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8" name="BExEZY5IHT2VMWVQ3KRT35MC386D">
          <a:extLst>
            <a:ext uri="{FF2B5EF4-FFF2-40B4-BE49-F238E27FC236}">
              <a16:creationId xmlns:a16="http://schemas.microsoft.com/office/drawing/2014/main" id="{00000000-0008-0000-2F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49" name="BEx98W7R2JQ8QT0EQR7GYCWKUG1I">
          <a:extLst>
            <a:ext uri="{FF2B5EF4-FFF2-40B4-BE49-F238E27FC236}">
              <a16:creationId xmlns:a16="http://schemas.microsoft.com/office/drawing/2014/main" id="{00000000-0008-0000-2F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50" name="BEx93MNP1ZP00EEBU5RZH8DSEHN5">
          <a:extLst>
            <a:ext uri="{FF2B5EF4-FFF2-40B4-BE49-F238E27FC236}">
              <a16:creationId xmlns:a16="http://schemas.microsoft.com/office/drawing/2014/main" id="{00000000-0008-0000-2F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51" name="BExSGNEMG5RJUK7GG1WJ8JQVOT89">
          <a:extLst>
            <a:ext uri="{FF2B5EF4-FFF2-40B4-BE49-F238E27FC236}">
              <a16:creationId xmlns:a16="http://schemas.microsoft.com/office/drawing/2014/main" id="{00000000-0008-0000-2F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50800</xdr:colOff>
      <xdr:row>13</xdr:row>
      <xdr:rowOff>0</xdr:rowOff>
    </xdr:to>
    <xdr:pic>
      <xdr:nvPicPr>
        <xdr:cNvPr id="252" name="BEx3SU1BM08WXVJ9C19JAX9H9T11">
          <a:extLst>
            <a:ext uri="{FF2B5EF4-FFF2-40B4-BE49-F238E27FC236}">
              <a16:creationId xmlns:a16="http://schemas.microsoft.com/office/drawing/2014/main" id="{00000000-0008-0000-2F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5%20Impuestos%20Dif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6%20CxC%20CxP%20Relacionad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5 Impuestos Di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6 CxC CxP Relacionad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S30"/>
  <sheetViews>
    <sheetView showGridLines="0" tabSelected="1" zoomScaleNormal="100" workbookViewId="0"/>
  </sheetViews>
  <sheetFormatPr baseColWidth="10" defaultColWidth="0" defaultRowHeight="12" zeroHeight="1"/>
  <cols>
    <col min="1" max="1" width="10.44140625" style="615" customWidth="1"/>
    <col min="2" max="2" width="57.44140625" style="15" customWidth="1"/>
    <col min="3" max="3" width="7.5546875" style="15" customWidth="1"/>
    <col min="4" max="5" width="14.44140625" style="15" customWidth="1"/>
    <col min="6" max="6" width="6.77734375" style="15" customWidth="1"/>
    <col min="7" max="7" width="12.44140625" style="9" bestFit="1" customWidth="1"/>
    <col min="8" max="8" width="7.44140625" style="9" bestFit="1" customWidth="1"/>
    <col min="9" max="9" width="4.5546875" style="15" customWidth="1"/>
    <col min="10" max="18" width="11.44140625" style="15" hidden="1" customWidth="1"/>
    <col min="19" max="19" width="0" style="15" hidden="1" customWidth="1"/>
    <col min="20" max="16384" width="11.44140625" style="15" hidden="1"/>
  </cols>
  <sheetData>
    <row r="1" spans="1:8" ht="12.6" thickBot="1">
      <c r="G1" s="603"/>
      <c r="H1" s="604"/>
    </row>
    <row r="2" spans="1:8">
      <c r="B2" s="1046" t="s">
        <v>0</v>
      </c>
      <c r="C2" s="1048" t="s">
        <v>82</v>
      </c>
      <c r="D2" s="700">
        <v>45473</v>
      </c>
      <c r="E2" s="700">
        <v>45291</v>
      </c>
      <c r="G2" s="1050" t="s">
        <v>83</v>
      </c>
      <c r="H2" s="1052" t="s">
        <v>84</v>
      </c>
    </row>
    <row r="3" spans="1:8" ht="12.6" thickBot="1">
      <c r="B3" s="1047"/>
      <c r="C3" s="1049"/>
      <c r="D3" s="202" t="s">
        <v>788</v>
      </c>
      <c r="E3" s="202" t="s">
        <v>788</v>
      </c>
      <c r="G3" s="1051"/>
      <c r="H3" s="1053"/>
    </row>
    <row r="4" spans="1:8">
      <c r="B4" s="701" t="s">
        <v>86</v>
      </c>
      <c r="C4" s="702"/>
      <c r="D4" s="661"/>
      <c r="E4" s="661"/>
      <c r="G4" s="605"/>
      <c r="H4" s="606"/>
    </row>
    <row r="5" spans="1:8" ht="12.6" customHeight="1">
      <c r="A5" s="615" t="s">
        <v>1</v>
      </c>
      <c r="B5" s="374" t="s">
        <v>87</v>
      </c>
      <c r="C5" s="215">
        <v>4</v>
      </c>
      <c r="D5" s="207">
        <v>107760188</v>
      </c>
      <c r="E5" s="207">
        <v>109156681</v>
      </c>
      <c r="G5" s="605">
        <v>-1396493</v>
      </c>
      <c r="H5" s="606">
        <v>-1.2793472531470611E-2</v>
      </c>
    </row>
    <row r="6" spans="1:8" hidden="1">
      <c r="A6" s="615" t="s">
        <v>88</v>
      </c>
      <c r="B6" s="374" t="s">
        <v>89</v>
      </c>
      <c r="C6" s="215">
        <v>11</v>
      </c>
      <c r="D6" s="207">
        <v>0</v>
      </c>
      <c r="E6" s="207">
        <v>0</v>
      </c>
      <c r="G6" s="605">
        <v>0</v>
      </c>
      <c r="H6" s="606">
        <v>1</v>
      </c>
    </row>
    <row r="7" spans="1:8">
      <c r="A7" s="615" t="s">
        <v>2</v>
      </c>
      <c r="B7" s="374" t="s">
        <v>90</v>
      </c>
      <c r="C7" s="215">
        <v>10</v>
      </c>
      <c r="D7" s="207">
        <v>5492450</v>
      </c>
      <c r="E7" s="207">
        <v>7180555</v>
      </c>
      <c r="G7" s="605">
        <v>-1688105</v>
      </c>
      <c r="H7" s="606">
        <v>-0.2350939446881195</v>
      </c>
    </row>
    <row r="8" spans="1:8">
      <c r="A8" s="615" t="s">
        <v>3</v>
      </c>
      <c r="B8" s="374" t="s">
        <v>91</v>
      </c>
      <c r="C8" s="215">
        <v>5</v>
      </c>
      <c r="D8" s="207">
        <v>115947136</v>
      </c>
      <c r="E8" s="207">
        <v>132007468</v>
      </c>
      <c r="G8" s="605">
        <v>-16060332</v>
      </c>
      <c r="H8" s="606">
        <v>-0.12166229868146551</v>
      </c>
    </row>
    <row r="9" spans="1:8">
      <c r="A9" s="615" t="s">
        <v>4</v>
      </c>
      <c r="B9" s="374" t="s">
        <v>92</v>
      </c>
      <c r="C9" s="215">
        <v>6</v>
      </c>
      <c r="D9" s="207">
        <v>36212</v>
      </c>
      <c r="E9" s="207">
        <v>14381</v>
      </c>
      <c r="G9" s="605">
        <v>21831</v>
      </c>
      <c r="H9" s="606">
        <v>1.5180446422362839</v>
      </c>
    </row>
    <row r="10" spans="1:8">
      <c r="A10" s="615" t="s">
        <v>5</v>
      </c>
      <c r="B10" s="374" t="s">
        <v>6</v>
      </c>
      <c r="C10" s="215">
        <v>7</v>
      </c>
      <c r="D10" s="207">
        <v>12846974</v>
      </c>
      <c r="E10" s="207">
        <v>12812483</v>
      </c>
      <c r="G10" s="605">
        <v>34491</v>
      </c>
      <c r="H10" s="606">
        <v>2.6919840596081181E-3</v>
      </c>
    </row>
    <row r="11" spans="1:8" ht="12.6" thickBot="1">
      <c r="A11" s="615" t="s">
        <v>7</v>
      </c>
      <c r="B11" s="375" t="s">
        <v>8</v>
      </c>
      <c r="C11" s="215">
        <v>8</v>
      </c>
      <c r="D11" s="207">
        <v>9230263</v>
      </c>
      <c r="E11" s="209">
        <v>13829428</v>
      </c>
      <c r="G11" s="605">
        <v>-4599165</v>
      </c>
      <c r="H11" s="606">
        <v>-0.33256364616092582</v>
      </c>
    </row>
    <row r="12" spans="1:8" ht="24.6" thickBot="1">
      <c r="A12" s="546"/>
      <c r="B12" s="703" t="s">
        <v>93</v>
      </c>
      <c r="C12" s="704"/>
      <c r="D12" s="663">
        <v>251313223</v>
      </c>
      <c r="E12" s="663">
        <v>275000996</v>
      </c>
      <c r="G12" s="607">
        <v>-23687773</v>
      </c>
      <c r="H12" s="608">
        <v>-8.6137044390922859E-2</v>
      </c>
    </row>
    <row r="13" spans="1:8" ht="12.6" thickBot="1">
      <c r="A13" s="615" t="s">
        <v>9</v>
      </c>
      <c r="B13" s="705" t="s">
        <v>10</v>
      </c>
      <c r="C13" s="206">
        <v>9</v>
      </c>
      <c r="D13" s="207">
        <v>0</v>
      </c>
      <c r="E13" s="662">
        <v>3414</v>
      </c>
      <c r="G13" s="605">
        <v>-3414</v>
      </c>
      <c r="H13" s="606">
        <v>-1</v>
      </c>
    </row>
    <row r="14" spans="1:8" ht="12.6" thickBot="1">
      <c r="B14" s="706" t="s">
        <v>94</v>
      </c>
      <c r="C14" s="704"/>
      <c r="D14" s="707">
        <v>251313223</v>
      </c>
      <c r="E14" s="707">
        <v>275004410</v>
      </c>
      <c r="G14" s="607">
        <v>-23691187</v>
      </c>
      <c r="H14" s="608">
        <v>-8.6148389402191772E-2</v>
      </c>
    </row>
    <row r="15" spans="1:8">
      <c r="B15" s="701" t="s">
        <v>95</v>
      </c>
      <c r="C15" s="708"/>
      <c r="D15" s="709"/>
      <c r="E15" s="710"/>
      <c r="G15" s="609"/>
      <c r="H15" s="610"/>
    </row>
    <row r="16" spans="1:8">
      <c r="A16" s="615" t="s">
        <v>11</v>
      </c>
      <c r="B16" s="374" t="s">
        <v>89</v>
      </c>
      <c r="C16" s="206">
        <v>11</v>
      </c>
      <c r="D16" s="207">
        <v>11122826</v>
      </c>
      <c r="E16" s="207">
        <v>7895863</v>
      </c>
      <c r="G16" s="605">
        <v>3226963</v>
      </c>
      <c r="H16" s="606">
        <v>0.40869034835077561</v>
      </c>
    </row>
    <row r="17" spans="1:9">
      <c r="A17" s="615" t="s">
        <v>12</v>
      </c>
      <c r="B17" s="374" t="s">
        <v>90</v>
      </c>
      <c r="C17" s="206">
        <v>10</v>
      </c>
      <c r="D17" s="207">
        <v>2583046</v>
      </c>
      <c r="E17" s="207">
        <v>1481897</v>
      </c>
      <c r="G17" s="605">
        <v>1101149</v>
      </c>
      <c r="H17" s="606">
        <v>0.74306716323739097</v>
      </c>
    </row>
    <row r="18" spans="1:9">
      <c r="A18" s="615" t="s">
        <v>13</v>
      </c>
      <c r="B18" s="374" t="s">
        <v>96</v>
      </c>
      <c r="C18" s="206">
        <v>5</v>
      </c>
      <c r="D18" s="207">
        <v>5293187</v>
      </c>
      <c r="E18" s="207">
        <v>3778724</v>
      </c>
      <c r="G18" s="605">
        <v>1514463</v>
      </c>
      <c r="H18" s="606">
        <v>0.40078687938044694</v>
      </c>
    </row>
    <row r="19" spans="1:9" ht="12.6" customHeight="1">
      <c r="A19" s="615" t="s">
        <v>14</v>
      </c>
      <c r="B19" s="374" t="s">
        <v>15</v>
      </c>
      <c r="C19" s="206"/>
      <c r="D19" s="207">
        <v>0</v>
      </c>
      <c r="E19" s="207">
        <v>0</v>
      </c>
      <c r="G19" s="605">
        <v>0</v>
      </c>
      <c r="H19" s="606">
        <v>1</v>
      </c>
    </row>
    <row r="20" spans="1:9" hidden="1">
      <c r="A20" s="615" t="s">
        <v>16</v>
      </c>
      <c r="B20" s="374" t="s">
        <v>17</v>
      </c>
      <c r="C20" s="206">
        <v>12</v>
      </c>
      <c r="D20" s="207">
        <v>230335074</v>
      </c>
      <c r="E20" s="207">
        <v>231747713</v>
      </c>
      <c r="G20" s="605">
        <v>-1412639</v>
      </c>
      <c r="H20" s="606">
        <v>-6.0955898192617767E-3</v>
      </c>
    </row>
    <row r="21" spans="1:9">
      <c r="A21" s="615" t="s">
        <v>18</v>
      </c>
      <c r="B21" s="374" t="s">
        <v>19</v>
      </c>
      <c r="C21" s="206">
        <v>13</v>
      </c>
      <c r="D21" s="207">
        <v>33823049</v>
      </c>
      <c r="E21" s="207">
        <v>33823049</v>
      </c>
      <c r="G21" s="605">
        <v>0</v>
      </c>
      <c r="H21" s="606">
        <v>0</v>
      </c>
    </row>
    <row r="22" spans="1:9">
      <c r="A22" s="615" t="s">
        <v>20</v>
      </c>
      <c r="B22" s="374" t="s">
        <v>97</v>
      </c>
      <c r="C22" s="206">
        <v>14</v>
      </c>
      <c r="D22" s="207">
        <v>1831047523</v>
      </c>
      <c r="E22" s="207">
        <v>1805370932</v>
      </c>
      <c r="G22" s="605">
        <v>25676591</v>
      </c>
      <c r="H22" s="606">
        <v>1.422233544635358E-2</v>
      </c>
    </row>
    <row r="23" spans="1:9">
      <c r="A23" s="615" t="s">
        <v>21</v>
      </c>
      <c r="B23" s="374" t="s">
        <v>22</v>
      </c>
      <c r="C23" s="206">
        <v>15</v>
      </c>
      <c r="D23" s="207">
        <v>4274555</v>
      </c>
      <c r="E23" s="207">
        <v>4307072</v>
      </c>
      <c r="G23" s="605">
        <v>-32517</v>
      </c>
      <c r="H23" s="606">
        <v>-7.5496764391215195E-3</v>
      </c>
    </row>
    <row r="24" spans="1:9" ht="12.6" thickBot="1">
      <c r="A24" s="615" t="s">
        <v>23</v>
      </c>
      <c r="B24" s="374" t="s">
        <v>98</v>
      </c>
      <c r="C24" s="206">
        <v>16</v>
      </c>
      <c r="D24" s="207">
        <v>63340672</v>
      </c>
      <c r="E24" s="207">
        <v>59938069</v>
      </c>
      <c r="G24" s="605">
        <v>3402603</v>
      </c>
      <c r="H24" s="606">
        <v>5.6768645649895727E-2</v>
      </c>
      <c r="I24" s="191"/>
    </row>
    <row r="25" spans="1:9" ht="12.6" hidden="1" thickBot="1">
      <c r="A25" s="615" t="s">
        <v>24</v>
      </c>
      <c r="B25" s="375" t="s">
        <v>92</v>
      </c>
      <c r="C25" s="208"/>
      <c r="D25" s="207">
        <v>0</v>
      </c>
      <c r="E25" s="209">
        <v>0</v>
      </c>
      <c r="G25" s="611">
        <v>0</v>
      </c>
      <c r="H25" s="612">
        <v>1</v>
      </c>
    </row>
    <row r="26" spans="1:9" ht="12.6" thickBot="1">
      <c r="B26" s="711" t="s">
        <v>99</v>
      </c>
      <c r="C26" s="704"/>
      <c r="D26" s="663">
        <v>2181819932</v>
      </c>
      <c r="E26" s="663">
        <v>2148343319</v>
      </c>
      <c r="G26" s="607">
        <v>33476613</v>
      </c>
      <c r="H26" s="608">
        <v>1.5582524778014775E-2</v>
      </c>
    </row>
    <row r="27" spans="1:9" ht="12.6" thickBot="1">
      <c r="B27" s="705"/>
      <c r="C27" s="664"/>
      <c r="D27" s="662"/>
      <c r="E27" s="662"/>
      <c r="G27" s="605"/>
      <c r="H27" s="606"/>
      <c r="I27" s="191"/>
    </row>
    <row r="28" spans="1:9" ht="12.6" thickBot="1">
      <c r="B28" s="711" t="s">
        <v>100</v>
      </c>
      <c r="C28" s="704"/>
      <c r="D28" s="663">
        <v>2433133155</v>
      </c>
      <c r="E28" s="663">
        <v>2423347729</v>
      </c>
      <c r="G28" s="613">
        <v>9785426</v>
      </c>
      <c r="H28" s="614">
        <v>4.0379784885588741E-3</v>
      </c>
    </row>
    <row r="29" spans="1:9" ht="12.6" thickTop="1">
      <c r="D29" s="191"/>
      <c r="E29" s="191"/>
    </row>
    <row r="30" spans="1:9" hidden="1">
      <c r="D30" s="900"/>
      <c r="E30" s="214"/>
    </row>
  </sheetData>
  <mergeCells count="4">
    <mergeCell ref="B2:B3"/>
    <mergeCell ref="C2:C3"/>
    <mergeCell ref="G2:G3"/>
    <mergeCell ref="H2:H3"/>
  </mergeCells>
  <hyperlinks>
    <hyperlink ref="C5" location="'N4 Efectivo y Eq.'!A1" display="'N4 Efectivo y Eq.'!A1"/>
    <hyperlink ref="C8" location="'N5 Estratificación Deudores'!A1" display="'N5 Estratificación Deudores'!A1"/>
    <hyperlink ref="C9" location="'N6 CxC Relacionadas'!A1" display="'N6 CxC Relacionadas'!A1"/>
    <hyperlink ref="C10" location="'N7 Inventarios'!A1" display="'N7 Inventarios'!A1"/>
    <hyperlink ref="C11" location="'N8 Impuestos Corrientes'!A1" display="'N8 Impuestos Corrientes'!A1"/>
    <hyperlink ref="C13" location="'N9 Mantenido Venta'!A1" display="'N9 Mantenido Venta'!A1"/>
    <hyperlink ref="C18" location="'N5 Deudores y Riesgo de Crédito'!A1" display="'N5 Deudores y Riesgo de Crédito'!A1"/>
    <hyperlink ref="C20" location="'N11 Intangibles'!A1" display="'N11 Intangibles'!A1"/>
    <hyperlink ref="C21" location="'N12 Plusvalía'!A1" display="'N12 Plusvalía'!A1"/>
    <hyperlink ref="C22" location="'N13 PPE'!A1" display="'N13 PPE'!A1"/>
    <hyperlink ref="C23" location="'N14 Arrendamiento NIIF16'!A1" display="'N14 Arrendamiento NIIF16'!A1"/>
    <hyperlink ref="C24" location="''N15 Taxes Diff.''!A1" display="'N15 Impuestos Dif.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9" tint="-0.249977111117893"/>
  </sheetPr>
  <dimension ref="A1:I103"/>
  <sheetViews>
    <sheetView showGridLines="0" zoomScaleNormal="100" workbookViewId="0"/>
  </sheetViews>
  <sheetFormatPr baseColWidth="10" defaultColWidth="0" defaultRowHeight="12" zeroHeight="1"/>
  <cols>
    <col min="1" max="1" width="11.5546875" style="9" customWidth="1"/>
    <col min="2" max="2" width="47.5546875" style="9" customWidth="1"/>
    <col min="3" max="6" width="15.5546875" style="9" customWidth="1"/>
    <col min="7" max="7" width="11.5546875" style="9" customWidth="1"/>
    <col min="8" max="9" width="12.21875" style="9" hidden="1" customWidth="1"/>
    <col min="10" max="16384" width="11.5546875" style="9" hidden="1"/>
  </cols>
  <sheetData>
    <row r="1" spans="2:8"/>
    <row r="2" spans="2:8"/>
    <row r="3" spans="2:8" ht="12" customHeight="1">
      <c r="B3" s="1104" t="s">
        <v>362</v>
      </c>
      <c r="C3" s="1099">
        <v>45473</v>
      </c>
      <c r="D3" s="1099"/>
      <c r="E3" s="1099">
        <v>45291</v>
      </c>
      <c r="F3" s="1099"/>
    </row>
    <row r="4" spans="2:8" ht="24">
      <c r="B4" s="1104"/>
      <c r="C4" s="54" t="s">
        <v>363</v>
      </c>
      <c r="D4" s="54" t="s">
        <v>45</v>
      </c>
      <c r="E4" s="54" t="s">
        <v>363</v>
      </c>
      <c r="F4" s="394" t="s">
        <v>45</v>
      </c>
    </row>
    <row r="5" spans="2:8" ht="12" customHeight="1">
      <c r="B5" s="1104"/>
      <c r="C5" s="55" t="s">
        <v>788</v>
      </c>
      <c r="D5" s="55" t="s">
        <v>788</v>
      </c>
      <c r="E5" s="55" t="s">
        <v>788</v>
      </c>
      <c r="F5" s="395" t="s">
        <v>788</v>
      </c>
    </row>
    <row r="6" spans="2:8" ht="12" customHeight="1">
      <c r="B6" s="396" t="s">
        <v>364</v>
      </c>
      <c r="C6" s="680">
        <v>179668198</v>
      </c>
      <c r="D6" s="680">
        <v>131120603</v>
      </c>
      <c r="E6" s="680">
        <v>175861083</v>
      </c>
      <c r="F6" s="680">
        <v>130857794</v>
      </c>
    </row>
    <row r="7" spans="2:8" ht="12" customHeight="1">
      <c r="B7" s="397" t="s">
        <v>365</v>
      </c>
      <c r="C7" s="243">
        <v>-116327526</v>
      </c>
      <c r="D7" s="243">
        <v>-116327526</v>
      </c>
      <c r="E7" s="243">
        <v>-115923014</v>
      </c>
      <c r="F7" s="243">
        <v>-115923014</v>
      </c>
    </row>
    <row r="8" spans="2:8" ht="12" customHeight="1">
      <c r="B8" s="398" t="s">
        <v>366</v>
      </c>
      <c r="C8" s="399">
        <v>63340672</v>
      </c>
      <c r="D8" s="399">
        <v>14793077</v>
      </c>
      <c r="E8" s="399">
        <v>59938069</v>
      </c>
      <c r="F8" s="399">
        <v>14934780</v>
      </c>
    </row>
    <row r="9" spans="2:8"/>
    <row r="10" spans="2:8">
      <c r="B10" s="11"/>
      <c r="C10" s="12"/>
      <c r="D10" s="12"/>
      <c r="E10" s="12"/>
      <c r="F10" s="12"/>
      <c r="G10" s="11"/>
      <c r="H10" s="11"/>
    </row>
    <row r="11" spans="2:8" ht="12.6" thickBot="1">
      <c r="B11" s="11"/>
      <c r="C11" s="12"/>
      <c r="D11" s="12"/>
      <c r="E11" s="12"/>
      <c r="F11" s="12"/>
      <c r="G11" s="11"/>
      <c r="H11" s="11"/>
    </row>
    <row r="12" spans="2:8" ht="15" customHeight="1">
      <c r="B12" s="1105" t="s">
        <v>362</v>
      </c>
      <c r="C12" s="220">
        <v>45473</v>
      </c>
      <c r="D12" s="217">
        <v>45291</v>
      </c>
      <c r="E12" s="12"/>
      <c r="F12" s="12"/>
      <c r="G12" s="11"/>
      <c r="H12" s="11"/>
    </row>
    <row r="13" spans="2:8" ht="15" customHeight="1">
      <c r="B13" s="1106"/>
      <c r="C13" s="218" t="s">
        <v>788</v>
      </c>
      <c r="D13" s="219" t="s">
        <v>788</v>
      </c>
      <c r="E13" s="12"/>
      <c r="F13" s="12"/>
      <c r="G13" s="11"/>
      <c r="H13" s="11"/>
    </row>
    <row r="14" spans="2:8" ht="15" customHeight="1">
      <c r="B14" s="240" t="s">
        <v>363</v>
      </c>
      <c r="C14" s="241">
        <v>63340672</v>
      </c>
      <c r="D14" s="241">
        <v>59938069</v>
      </c>
      <c r="E14" s="12"/>
      <c r="F14" s="12"/>
      <c r="G14" s="11"/>
      <c r="H14" s="11"/>
    </row>
    <row r="15" spans="2:8" ht="15" customHeight="1">
      <c r="B15" s="242" t="s">
        <v>45</v>
      </c>
      <c r="C15" s="243">
        <v>-14793077</v>
      </c>
      <c r="D15" s="243">
        <v>-14934780</v>
      </c>
      <c r="E15" s="12"/>
      <c r="F15" s="12"/>
      <c r="G15" s="11"/>
      <c r="H15" s="11"/>
    </row>
    <row r="16" spans="2:8" ht="15" customHeight="1" thickBot="1">
      <c r="B16" s="56" t="s">
        <v>366</v>
      </c>
      <c r="C16" s="57">
        <v>48547595</v>
      </c>
      <c r="D16" s="57">
        <v>45003289</v>
      </c>
      <c r="E16" s="12"/>
      <c r="F16" s="12"/>
      <c r="G16" s="11"/>
      <c r="H16" s="11"/>
    </row>
    <row r="17" spans="2:6"/>
    <row r="18" spans="2:6">
      <c r="B18" s="58" t="s">
        <v>367</v>
      </c>
      <c r="C18" s="59"/>
      <c r="D18" s="59"/>
    </row>
    <row r="19" spans="2:6" ht="12" customHeight="1">
      <c r="B19" s="882" t="s">
        <v>98</v>
      </c>
      <c r="C19" s="400">
        <v>45473</v>
      </c>
      <c r="D19" s="400">
        <v>45291</v>
      </c>
    </row>
    <row r="20" spans="2:6" ht="12" customHeight="1">
      <c r="B20" s="883"/>
      <c r="C20" s="60" t="s">
        <v>788</v>
      </c>
      <c r="D20" s="60" t="s">
        <v>788</v>
      </c>
      <c r="F20" s="22"/>
    </row>
    <row r="21" spans="2:6" ht="12" customHeight="1">
      <c r="B21" s="401" t="s">
        <v>368</v>
      </c>
      <c r="C21" s="238">
        <v>150944874</v>
      </c>
      <c r="D21" s="238">
        <v>148984428</v>
      </c>
      <c r="F21" s="22"/>
    </row>
    <row r="22" spans="2:6" ht="12" customHeight="1">
      <c r="B22" s="401" t="s">
        <v>369</v>
      </c>
      <c r="C22" s="238">
        <v>14187196</v>
      </c>
      <c r="D22" s="238">
        <v>12409681</v>
      </c>
      <c r="F22" s="22"/>
    </row>
    <row r="23" spans="2:6" ht="12" customHeight="1">
      <c r="B23" s="401" t="s">
        <v>370</v>
      </c>
      <c r="C23" s="238">
        <v>5399236</v>
      </c>
      <c r="D23" s="238">
        <v>5292375</v>
      </c>
      <c r="F23" s="22"/>
    </row>
    <row r="24" spans="2:6">
      <c r="B24" s="401" t="s">
        <v>371</v>
      </c>
      <c r="C24" s="238">
        <v>1985898</v>
      </c>
      <c r="D24" s="238">
        <v>1985898</v>
      </c>
      <c r="F24" s="22"/>
    </row>
    <row r="25" spans="2:6" ht="12" customHeight="1">
      <c r="B25" s="401" t="s">
        <v>372</v>
      </c>
      <c r="C25" s="238">
        <v>1484323</v>
      </c>
      <c r="D25" s="238">
        <v>1542492</v>
      </c>
      <c r="F25" s="22"/>
    </row>
    <row r="26" spans="2:6" ht="12" customHeight="1">
      <c r="B26" s="401" t="s">
        <v>373</v>
      </c>
      <c r="C26" s="238">
        <v>1359167</v>
      </c>
      <c r="D26" s="238">
        <v>1391638</v>
      </c>
      <c r="F26" s="22"/>
    </row>
    <row r="27" spans="2:6" ht="12" customHeight="1">
      <c r="B27" s="401" t="s">
        <v>374</v>
      </c>
      <c r="C27" s="238">
        <v>1205007</v>
      </c>
      <c r="D27" s="238">
        <v>1321820</v>
      </c>
      <c r="F27" s="22"/>
    </row>
    <row r="28" spans="2:6" ht="12" customHeight="1">
      <c r="B28" s="401" t="s">
        <v>375</v>
      </c>
      <c r="C28" s="238">
        <v>855502</v>
      </c>
      <c r="D28" s="238">
        <v>722442</v>
      </c>
      <c r="F28" s="22"/>
    </row>
    <row r="29" spans="2:6" ht="12" customHeight="1">
      <c r="B29" s="401" t="s">
        <v>106</v>
      </c>
      <c r="C29" s="238">
        <v>795939</v>
      </c>
      <c r="D29" s="238">
        <v>1115969</v>
      </c>
      <c r="F29" s="22"/>
    </row>
    <row r="30" spans="2:6" ht="12" customHeight="1">
      <c r="B30" s="401" t="s">
        <v>376</v>
      </c>
      <c r="C30" s="238">
        <v>528405</v>
      </c>
      <c r="D30" s="238">
        <v>519237</v>
      </c>
      <c r="F30" s="22"/>
    </row>
    <row r="31" spans="2:6" ht="12" customHeight="1">
      <c r="B31" s="401" t="s">
        <v>378</v>
      </c>
      <c r="C31" s="238">
        <v>379335</v>
      </c>
      <c r="D31" s="238">
        <v>379335</v>
      </c>
      <c r="F31" s="22"/>
    </row>
    <row r="32" spans="2:6" ht="12" customHeight="1">
      <c r="B32" s="401" t="s">
        <v>279</v>
      </c>
      <c r="C32" s="238">
        <v>307502</v>
      </c>
      <c r="D32" s="238">
        <v>132494</v>
      </c>
      <c r="F32" s="22"/>
    </row>
    <row r="33" spans="2:8" ht="12" customHeight="1">
      <c r="B33" s="401" t="s">
        <v>32</v>
      </c>
      <c r="C33" s="238">
        <v>198661</v>
      </c>
      <c r="D33" s="238">
        <v>63274</v>
      </c>
      <c r="F33" s="22"/>
      <c r="G33" s="22"/>
      <c r="H33" s="75"/>
    </row>
    <row r="34" spans="2:8" ht="12" customHeight="1">
      <c r="B34" s="401" t="s">
        <v>377</v>
      </c>
      <c r="C34" s="238">
        <v>37153</v>
      </c>
      <c r="D34" s="238">
        <v>0</v>
      </c>
      <c r="F34" s="22"/>
      <c r="G34" s="22"/>
      <c r="H34" s="75"/>
    </row>
    <row r="35" spans="2:8" ht="12" customHeight="1">
      <c r="B35" s="656" t="s">
        <v>98</v>
      </c>
      <c r="C35" s="657">
        <v>179668198</v>
      </c>
      <c r="D35" s="657">
        <v>175861083</v>
      </c>
      <c r="E35" s="22"/>
      <c r="F35" s="22"/>
      <c r="H35" s="75"/>
    </row>
    <row r="36" spans="2:8"/>
    <row r="37" spans="2:8">
      <c r="B37" s="61" t="s">
        <v>379</v>
      </c>
      <c r="C37" s="62"/>
      <c r="D37" s="62"/>
    </row>
    <row r="38" spans="2:8" ht="12" customHeight="1">
      <c r="B38" s="1100" t="s">
        <v>45</v>
      </c>
      <c r="C38" s="400">
        <v>45473</v>
      </c>
      <c r="D38" s="400">
        <v>45291</v>
      </c>
    </row>
    <row r="39" spans="2:8" ht="12" customHeight="1">
      <c r="B39" s="1101"/>
      <c r="C39" s="60" t="s">
        <v>788</v>
      </c>
      <c r="D39" s="60" t="s">
        <v>788</v>
      </c>
    </row>
    <row r="40" spans="2:8">
      <c r="B40" s="401" t="s">
        <v>381</v>
      </c>
      <c r="C40" s="239">
        <v>60122068</v>
      </c>
      <c r="D40" s="239">
        <v>60122068</v>
      </c>
      <c r="E40" s="22"/>
    </row>
    <row r="41" spans="2:8" ht="12" customHeight="1">
      <c r="B41" s="401" t="s">
        <v>747</v>
      </c>
      <c r="C41" s="239">
        <v>45611780</v>
      </c>
      <c r="D41" s="239">
        <v>45611780</v>
      </c>
      <c r="E41" s="22"/>
    </row>
    <row r="42" spans="2:8" ht="12" customHeight="1">
      <c r="B42" s="401" t="s">
        <v>748</v>
      </c>
      <c r="C42" s="239">
        <v>22484085</v>
      </c>
      <c r="D42" s="239">
        <v>22484085</v>
      </c>
      <c r="E42" s="22"/>
    </row>
    <row r="43" spans="2:8" ht="12" customHeight="1">
      <c r="B43" s="401" t="s">
        <v>373</v>
      </c>
      <c r="C43" s="237">
        <v>1630391</v>
      </c>
      <c r="D43" s="237">
        <v>1275198</v>
      </c>
      <c r="E43" s="22"/>
    </row>
    <row r="44" spans="2:8" ht="12" customHeight="1">
      <c r="B44" s="401" t="s">
        <v>382</v>
      </c>
      <c r="C44" s="237">
        <v>1154131</v>
      </c>
      <c r="D44" s="237">
        <v>1246515</v>
      </c>
      <c r="E44" s="22"/>
    </row>
    <row r="45" spans="2:8" ht="11.4" customHeight="1">
      <c r="B45" s="401" t="s">
        <v>383</v>
      </c>
      <c r="C45" s="237">
        <v>114266</v>
      </c>
      <c r="D45" s="237">
        <v>114266</v>
      </c>
      <c r="E45" s="22"/>
    </row>
    <row r="46" spans="2:8" ht="12" hidden="1" customHeight="1">
      <c r="B46" s="401" t="s">
        <v>380</v>
      </c>
      <c r="C46" s="237">
        <v>0</v>
      </c>
      <c r="D46" s="237">
        <v>0</v>
      </c>
    </row>
    <row r="47" spans="2:8" ht="12" customHeight="1">
      <c r="B47" s="401" t="s">
        <v>279</v>
      </c>
      <c r="C47" s="239">
        <v>3882</v>
      </c>
      <c r="D47" s="239">
        <v>3882</v>
      </c>
      <c r="E47" s="22"/>
    </row>
    <row r="48" spans="2:8" ht="12" customHeight="1">
      <c r="B48" s="404" t="s">
        <v>45</v>
      </c>
      <c r="C48" s="405">
        <v>131120603</v>
      </c>
      <c r="D48" s="405">
        <v>130857794</v>
      </c>
      <c r="E48" s="22">
        <v>0</v>
      </c>
      <c r="F48" s="22">
        <v>0</v>
      </c>
    </row>
    <row r="49" spans="2:5" ht="12.6" thickBot="1"/>
    <row r="50" spans="2:5" ht="15" customHeight="1" thickBot="1">
      <c r="B50" s="63" t="s">
        <v>366</v>
      </c>
      <c r="C50" s="64">
        <v>48547595</v>
      </c>
      <c r="D50" s="64">
        <v>45003289</v>
      </c>
      <c r="E50" s="22"/>
    </row>
    <row r="51" spans="2:5">
      <c r="C51" s="22">
        <v>0</v>
      </c>
      <c r="D51" s="22">
        <v>0</v>
      </c>
      <c r="E51" s="22"/>
    </row>
    <row r="52" spans="2:5">
      <c r="E52" s="22"/>
    </row>
    <row r="53" spans="2:5">
      <c r="B53" s="1102" t="s">
        <v>384</v>
      </c>
      <c r="C53" s="400">
        <v>45473</v>
      </c>
      <c r="D53" s="400">
        <v>45291</v>
      </c>
    </row>
    <row r="54" spans="2:5">
      <c r="B54" s="1103"/>
      <c r="C54" s="60" t="s">
        <v>788</v>
      </c>
      <c r="D54" s="60" t="s">
        <v>788</v>
      </c>
    </row>
    <row r="55" spans="2:5">
      <c r="B55" s="406" t="s">
        <v>809</v>
      </c>
      <c r="C55" s="247">
        <v>175861083</v>
      </c>
      <c r="D55" s="247">
        <v>172774208</v>
      </c>
    </row>
    <row r="56" spans="2:5">
      <c r="B56" s="407" t="s">
        <v>385</v>
      </c>
      <c r="C56" s="245">
        <v>69154</v>
      </c>
      <c r="D56" s="245">
        <v>-5120187</v>
      </c>
    </row>
    <row r="57" spans="2:5" ht="24">
      <c r="B57" s="408" t="s">
        <v>386</v>
      </c>
      <c r="C57" s="245">
        <v>1960446</v>
      </c>
      <c r="D57" s="245">
        <v>8055287</v>
      </c>
    </row>
    <row r="58" spans="2:5">
      <c r="B58" s="407" t="s">
        <v>387</v>
      </c>
      <c r="C58" s="245">
        <v>1777515</v>
      </c>
      <c r="D58" s="245">
        <v>151775</v>
      </c>
    </row>
    <row r="59" spans="2:5">
      <c r="B59" s="409" t="s">
        <v>388</v>
      </c>
      <c r="C59" s="410">
        <v>3807115</v>
      </c>
      <c r="D59" s="410">
        <v>3086875</v>
      </c>
    </row>
    <row r="60" spans="2:5">
      <c r="B60" s="402" t="s">
        <v>389</v>
      </c>
      <c r="C60" s="411">
        <v>179668198</v>
      </c>
      <c r="D60" s="411">
        <v>175861083</v>
      </c>
    </row>
    <row r="61" spans="2:5">
      <c r="B61" s="59"/>
      <c r="C61" s="65">
        <v>0</v>
      </c>
      <c r="D61" s="65"/>
    </row>
    <row r="62" spans="2:5">
      <c r="B62" s="1102" t="s">
        <v>390</v>
      </c>
      <c r="C62" s="400">
        <v>45473</v>
      </c>
      <c r="D62" s="400">
        <v>45291</v>
      </c>
    </row>
    <row r="63" spans="2:5">
      <c r="B63" s="1103"/>
      <c r="C63" s="60" t="s">
        <v>788</v>
      </c>
      <c r="D63" s="60" t="s">
        <v>788</v>
      </c>
    </row>
    <row r="64" spans="2:5">
      <c r="B64" s="412" t="s">
        <v>810</v>
      </c>
      <c r="C64" s="244">
        <v>130857794</v>
      </c>
      <c r="D64" s="244">
        <v>130910050</v>
      </c>
    </row>
    <row r="65" spans="2:9">
      <c r="B65" s="413" t="s">
        <v>391</v>
      </c>
      <c r="C65" s="245">
        <v>262809</v>
      </c>
      <c r="D65" s="237">
        <v>-52256</v>
      </c>
    </row>
    <row r="66" spans="2:9" hidden="1">
      <c r="B66" s="413" t="s">
        <v>392</v>
      </c>
      <c r="C66" s="237">
        <v>0</v>
      </c>
      <c r="D66" s="245">
        <v>0</v>
      </c>
    </row>
    <row r="67" spans="2:9" hidden="1">
      <c r="B67" s="414" t="s">
        <v>393</v>
      </c>
      <c r="C67" s="246">
        <v>262809</v>
      </c>
      <c r="D67" s="246">
        <v>-52256</v>
      </c>
    </row>
    <row r="68" spans="2:9">
      <c r="B68" s="402" t="s">
        <v>394</v>
      </c>
      <c r="C68" s="403">
        <v>131120603</v>
      </c>
      <c r="D68" s="403">
        <v>130857794</v>
      </c>
    </row>
    <row r="69" spans="2:9">
      <c r="B69" s="59"/>
      <c r="C69" s="65">
        <v>0</v>
      </c>
      <c r="D69" s="65"/>
    </row>
    <row r="70" spans="2:9" ht="31.35" customHeight="1">
      <c r="B70" s="1094" t="s">
        <v>395</v>
      </c>
      <c r="C70" s="400">
        <v>45473</v>
      </c>
      <c r="D70" s="400">
        <v>45107</v>
      </c>
      <c r="E70" s="400" t="s">
        <v>761</v>
      </c>
      <c r="F70" s="400" t="s">
        <v>762</v>
      </c>
    </row>
    <row r="71" spans="2:9">
      <c r="B71" s="1095"/>
      <c r="C71" s="60" t="s">
        <v>788</v>
      </c>
      <c r="D71" s="60" t="s">
        <v>788</v>
      </c>
      <c r="E71" s="60" t="s">
        <v>788</v>
      </c>
      <c r="F71" s="60" t="s">
        <v>788</v>
      </c>
    </row>
    <row r="72" spans="2:9" ht="15" customHeight="1">
      <c r="B72" s="415" t="s">
        <v>396</v>
      </c>
      <c r="C72" s="236">
        <v>-25296392</v>
      </c>
      <c r="D72" s="236">
        <v>-21404348</v>
      </c>
      <c r="E72" s="236">
        <v>-6875520</v>
      </c>
      <c r="F72" s="236">
        <v>-3427495</v>
      </c>
      <c r="H72" s="75"/>
    </row>
    <row r="73" spans="2:9" ht="15" customHeight="1">
      <c r="B73" s="413" t="s">
        <v>397</v>
      </c>
      <c r="C73" s="237">
        <v>99120</v>
      </c>
      <c r="D73" s="237">
        <v>31973</v>
      </c>
      <c r="E73" s="237">
        <v>99120</v>
      </c>
      <c r="F73" s="237">
        <v>31973</v>
      </c>
    </row>
    <row r="74" spans="2:9" ht="15" customHeight="1">
      <c r="B74" s="416" t="s">
        <v>398</v>
      </c>
      <c r="C74" s="248">
        <v>-25197272</v>
      </c>
      <c r="D74" s="248">
        <v>-21372375</v>
      </c>
      <c r="E74" s="248">
        <v>-6776400</v>
      </c>
      <c r="F74" s="248">
        <v>-3395522</v>
      </c>
      <c r="H74" s="75"/>
    </row>
    <row r="75" spans="2:9" ht="24">
      <c r="B75" s="413" t="s">
        <v>399</v>
      </c>
      <c r="C75" s="237">
        <v>3544306</v>
      </c>
      <c r="D75" s="237">
        <v>3414091</v>
      </c>
      <c r="E75" s="237">
        <v>2619258</v>
      </c>
      <c r="F75" s="237">
        <v>-502540</v>
      </c>
      <c r="G75" s="22">
        <v>0</v>
      </c>
      <c r="H75" s="75"/>
    </row>
    <row r="76" spans="2:9" ht="15" customHeight="1">
      <c r="B76" s="413" t="s">
        <v>400</v>
      </c>
      <c r="C76" s="237">
        <v>-59793</v>
      </c>
      <c r="D76" s="237">
        <v>-86295</v>
      </c>
      <c r="E76" s="237">
        <v>-31037</v>
      </c>
      <c r="F76" s="237">
        <v>-20247</v>
      </c>
      <c r="H76" s="75"/>
    </row>
    <row r="77" spans="2:9" ht="15" customHeight="1">
      <c r="B77" s="414" t="s">
        <v>401</v>
      </c>
      <c r="C77" s="246">
        <v>3484513</v>
      </c>
      <c r="D77" s="246">
        <v>3327796</v>
      </c>
      <c r="E77" s="246">
        <v>2588221</v>
      </c>
      <c r="F77" s="246">
        <v>-522787</v>
      </c>
      <c r="H77" s="75"/>
    </row>
    <row r="78" spans="2:9" ht="15" customHeight="1">
      <c r="B78" s="402" t="s">
        <v>402</v>
      </c>
      <c r="C78" s="403">
        <v>-21712759</v>
      </c>
      <c r="D78" s="403">
        <v>-18044579</v>
      </c>
      <c r="E78" s="403">
        <v>-4188179</v>
      </c>
      <c r="F78" s="403">
        <v>-3918309</v>
      </c>
      <c r="H78" s="75"/>
      <c r="I78" s="75"/>
    </row>
    <row r="79" spans="2:9">
      <c r="B79" s="59"/>
      <c r="C79" s="66">
        <v>0</v>
      </c>
      <c r="D79" s="66">
        <v>0</v>
      </c>
      <c r="E79" s="66">
        <v>0</v>
      </c>
      <c r="F79" s="66">
        <v>0</v>
      </c>
    </row>
    <row r="80" spans="2:9"/>
    <row r="81" spans="2:8" ht="24">
      <c r="B81" s="1094" t="s">
        <v>403</v>
      </c>
      <c r="C81" s="400">
        <v>45473</v>
      </c>
      <c r="D81" s="400">
        <v>45107</v>
      </c>
      <c r="E81" s="400" t="s">
        <v>761</v>
      </c>
      <c r="F81" s="400" t="s">
        <v>762</v>
      </c>
    </row>
    <row r="82" spans="2:8">
      <c r="B82" s="1095"/>
      <c r="C82" s="60" t="s">
        <v>788</v>
      </c>
      <c r="D82" s="60" t="s">
        <v>788</v>
      </c>
      <c r="E82" s="60" t="s">
        <v>788</v>
      </c>
      <c r="F82" s="60" t="s">
        <v>788</v>
      </c>
    </row>
    <row r="83" spans="2:8" ht="15" customHeight="1">
      <c r="B83" s="412" t="s">
        <v>404</v>
      </c>
      <c r="C83" s="244">
        <v>-26519688</v>
      </c>
      <c r="D83" s="244">
        <v>-24966507</v>
      </c>
      <c r="E83" s="244">
        <v>-6962353</v>
      </c>
      <c r="F83" s="244">
        <v>-7945921</v>
      </c>
      <c r="H83" s="75"/>
    </row>
    <row r="84" spans="2:8" ht="15" customHeight="1">
      <c r="B84" s="413" t="s">
        <v>405</v>
      </c>
      <c r="C84" s="908">
        <v>5043464</v>
      </c>
      <c r="D84" s="908">
        <v>6646830</v>
      </c>
      <c r="E84" s="249">
        <v>3241106</v>
      </c>
      <c r="F84" s="249">
        <v>4549593</v>
      </c>
      <c r="H84" s="75"/>
    </row>
    <row r="85" spans="2:8" ht="15" customHeight="1">
      <c r="B85" s="413" t="s">
        <v>406</v>
      </c>
      <c r="C85" s="908">
        <v>-59793</v>
      </c>
      <c r="D85" s="908">
        <v>-86295</v>
      </c>
      <c r="E85" s="249">
        <v>-31037</v>
      </c>
      <c r="F85" s="249">
        <v>-20247</v>
      </c>
      <c r="H85" s="75"/>
    </row>
    <row r="86" spans="2:8" ht="15" customHeight="1">
      <c r="B86" s="413" t="s">
        <v>407</v>
      </c>
      <c r="C86" s="249">
        <v>99120</v>
      </c>
      <c r="D86" s="249">
        <v>31973</v>
      </c>
      <c r="E86" s="249">
        <v>99120</v>
      </c>
      <c r="F86" s="249">
        <v>31973</v>
      </c>
    </row>
    <row r="87" spans="2:8" ht="15" customHeight="1">
      <c r="B87" s="413" t="s">
        <v>408</v>
      </c>
      <c r="C87" s="249">
        <v>-275862</v>
      </c>
      <c r="D87" s="249">
        <v>329420</v>
      </c>
      <c r="E87" s="249">
        <v>-535015</v>
      </c>
      <c r="F87" s="249">
        <v>-533707</v>
      </c>
      <c r="H87" s="75"/>
    </row>
    <row r="88" spans="2:8" ht="15" customHeight="1">
      <c r="B88" s="414" t="s">
        <v>409</v>
      </c>
      <c r="C88" s="246">
        <v>4806929</v>
      </c>
      <c r="D88" s="246">
        <v>6921928</v>
      </c>
      <c r="E88" s="246">
        <v>2774174</v>
      </c>
      <c r="F88" s="246">
        <v>4027612</v>
      </c>
    </row>
    <row r="89" spans="2:8" ht="15" customHeight="1">
      <c r="B89" s="402" t="s">
        <v>410</v>
      </c>
      <c r="C89" s="403">
        <v>-21712759</v>
      </c>
      <c r="D89" s="403">
        <v>-18044579</v>
      </c>
      <c r="E89" s="403">
        <v>-4188179</v>
      </c>
      <c r="F89" s="403">
        <v>-3918309</v>
      </c>
    </row>
    <row r="90" spans="2:8">
      <c r="B90" s="59"/>
      <c r="C90" s="66">
        <v>0</v>
      </c>
      <c r="D90" s="66">
        <v>0</v>
      </c>
      <c r="E90" s="66">
        <v>0</v>
      </c>
      <c r="F90" s="66">
        <v>0</v>
      </c>
    </row>
    <row r="91" spans="2:8">
      <c r="B91" s="59"/>
      <c r="C91" s="59"/>
      <c r="D91" s="59"/>
    </row>
    <row r="92" spans="2:8" ht="12" customHeight="1">
      <c r="B92" s="417"/>
      <c r="C92" s="400">
        <v>45473</v>
      </c>
      <c r="D92" s="400">
        <v>45107</v>
      </c>
    </row>
    <row r="93" spans="2:8" ht="12" customHeight="1">
      <c r="B93" s="418" t="s">
        <v>411</v>
      </c>
      <c r="C93" s="250">
        <v>0.27</v>
      </c>
      <c r="D93" s="250">
        <v>0.27</v>
      </c>
    </row>
    <row r="94" spans="2:8" ht="12" customHeight="1">
      <c r="B94" s="419" t="s">
        <v>405</v>
      </c>
      <c r="C94" s="250">
        <v>-5.1299999999999998E-2</v>
      </c>
      <c r="D94" s="250">
        <v>-7.1900000000000006E-2</v>
      </c>
    </row>
    <row r="95" spans="2:8" ht="13.8">
      <c r="B95" s="419" t="s">
        <v>406</v>
      </c>
      <c r="C95" s="250">
        <v>5.9999999999999995E-4</v>
      </c>
      <c r="D95" s="250">
        <v>8.9999999999999998E-4</v>
      </c>
      <c r="F95" s="658"/>
    </row>
    <row r="96" spans="2:8" ht="12" customHeight="1">
      <c r="B96" s="419" t="s">
        <v>407</v>
      </c>
      <c r="C96" s="250">
        <v>-1E-3</v>
      </c>
      <c r="D96" s="250">
        <v>-2.9999999999999997E-4</v>
      </c>
    </row>
    <row r="97" spans="2:4" ht="12" customHeight="1">
      <c r="B97" s="420" t="s">
        <v>408</v>
      </c>
      <c r="C97" s="251">
        <v>2.8E-3</v>
      </c>
      <c r="D97" s="251">
        <v>-3.5999999999999999E-3</v>
      </c>
    </row>
    <row r="98" spans="2:4" ht="12" customHeight="1">
      <c r="B98" s="421" t="s">
        <v>412</v>
      </c>
      <c r="C98" s="422">
        <v>0.22109999999999999</v>
      </c>
      <c r="D98" s="422">
        <v>0.19510000000000002</v>
      </c>
    </row>
    <row r="99" spans="2:4"/>
    <row r="100" spans="2:4" ht="12.6" thickBot="1"/>
    <row r="101" spans="2:4">
      <c r="B101" s="1096" t="s">
        <v>413</v>
      </c>
      <c r="C101" s="1097"/>
      <c r="D101" s="1098"/>
    </row>
    <row r="102" spans="2:4" ht="12.6" thickBot="1">
      <c r="B102" s="17" t="s">
        <v>414</v>
      </c>
      <c r="C102" s="67">
        <v>-4.8899999999999999E-2</v>
      </c>
      <c r="D102" s="67">
        <v>-7.4900000000000008E-2</v>
      </c>
    </row>
    <row r="103" spans="2:4"/>
  </sheetData>
  <sortState ref="B42:D47">
    <sortCondition descending="1" ref="C40:C47"/>
  </sortState>
  <mergeCells count="10">
    <mergeCell ref="B70:B71"/>
    <mergeCell ref="B81:B82"/>
    <mergeCell ref="B101:D101"/>
    <mergeCell ref="C3:D3"/>
    <mergeCell ref="E3:F3"/>
    <mergeCell ref="B38:B39"/>
    <mergeCell ref="B53:B54"/>
    <mergeCell ref="B62:B63"/>
    <mergeCell ref="B3:B5"/>
    <mergeCell ref="B12:B1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9" tint="-0.249977111117893"/>
  </sheetPr>
  <dimension ref="A1:G68"/>
  <sheetViews>
    <sheetView showGridLines="0" workbookViewId="0"/>
  </sheetViews>
  <sheetFormatPr baseColWidth="10" defaultColWidth="0" defaultRowHeight="12" zeroHeight="1"/>
  <cols>
    <col min="1" max="1" width="11.5546875" style="9" customWidth="1"/>
    <col min="2" max="2" width="45.5546875" style="200" customWidth="1"/>
    <col min="3" max="3" width="8.21875" style="200" customWidth="1"/>
    <col min="4" max="4" width="7.44140625" style="200" customWidth="1"/>
    <col min="5" max="6" width="13.5546875" style="200" customWidth="1"/>
    <col min="7" max="7" width="11.5546875" style="9" customWidth="1"/>
    <col min="8" max="16384" width="11.5546875" style="9" hidden="1"/>
  </cols>
  <sheetData>
    <row r="1" spans="2:6">
      <c r="B1" s="192"/>
      <c r="C1" s="192"/>
      <c r="D1" s="192"/>
      <c r="E1" s="193"/>
      <c r="F1" s="193"/>
    </row>
    <row r="2" spans="2:6">
      <c r="B2" s="192"/>
      <c r="C2" s="192"/>
      <c r="D2" s="192"/>
      <c r="E2" s="193"/>
      <c r="F2" s="193"/>
    </row>
    <row r="3" spans="2:6">
      <c r="B3" s="1107" t="s">
        <v>415</v>
      </c>
      <c r="C3" s="1108" t="s">
        <v>247</v>
      </c>
      <c r="D3" s="1108" t="s">
        <v>82</v>
      </c>
      <c r="E3" s="423">
        <v>45473</v>
      </c>
      <c r="F3" s="423">
        <v>45291</v>
      </c>
    </row>
    <row r="4" spans="2:6">
      <c r="B4" s="1107"/>
      <c r="C4" s="1108"/>
      <c r="D4" s="1108"/>
      <c r="E4" s="959" t="s">
        <v>788</v>
      </c>
      <c r="F4" s="959" t="s">
        <v>788</v>
      </c>
    </row>
    <row r="5" spans="2:6">
      <c r="B5" s="424" t="s">
        <v>416</v>
      </c>
      <c r="C5" s="252"/>
      <c r="D5" s="252"/>
      <c r="E5" s="253"/>
      <c r="F5" s="253"/>
    </row>
    <row r="6" spans="2:6" hidden="1">
      <c r="B6" s="425" t="s">
        <v>417</v>
      </c>
      <c r="C6" s="254" t="s">
        <v>249</v>
      </c>
      <c r="D6" s="254"/>
      <c r="E6" s="255">
        <v>0</v>
      </c>
      <c r="F6" s="426">
        <v>0</v>
      </c>
    </row>
    <row r="7" spans="2:6" hidden="1">
      <c r="B7" s="427" t="s">
        <v>418</v>
      </c>
      <c r="C7" s="82"/>
      <c r="D7" s="82"/>
      <c r="E7" s="83">
        <v>0</v>
      </c>
      <c r="F7" s="83">
        <v>0</v>
      </c>
    </row>
    <row r="8" spans="2:6">
      <c r="B8" s="428" t="s">
        <v>419</v>
      </c>
      <c r="C8" s="252" t="s">
        <v>249</v>
      </c>
      <c r="D8" s="252">
        <v>5</v>
      </c>
      <c r="E8" s="868">
        <v>110906250</v>
      </c>
      <c r="F8" s="257">
        <v>127315856</v>
      </c>
    </row>
    <row r="9" spans="2:6">
      <c r="B9" s="425" t="s">
        <v>419</v>
      </c>
      <c r="C9" s="258" t="s">
        <v>251</v>
      </c>
      <c r="D9" s="258">
        <v>5</v>
      </c>
      <c r="E9" s="600">
        <v>4981146</v>
      </c>
      <c r="F9" s="600">
        <v>4675457</v>
      </c>
    </row>
    <row r="10" spans="2:6">
      <c r="B10" s="429" t="s">
        <v>419</v>
      </c>
      <c r="C10" s="260" t="s">
        <v>252</v>
      </c>
      <c r="D10" s="260">
        <v>5</v>
      </c>
      <c r="E10" s="601">
        <v>59740</v>
      </c>
      <c r="F10" s="601">
        <v>16155</v>
      </c>
    </row>
    <row r="11" spans="2:6">
      <c r="B11" s="427" t="s">
        <v>420</v>
      </c>
      <c r="C11" s="82"/>
      <c r="D11" s="82"/>
      <c r="E11" s="83">
        <v>115947136</v>
      </c>
      <c r="F11" s="83">
        <v>132007468</v>
      </c>
    </row>
    <row r="12" spans="2:6">
      <c r="B12" s="430" t="s">
        <v>421</v>
      </c>
      <c r="C12" s="195" t="s">
        <v>249</v>
      </c>
      <c r="D12" s="198">
        <v>6</v>
      </c>
      <c r="E12" s="369">
        <v>36212</v>
      </c>
      <c r="F12" s="369">
        <v>14381</v>
      </c>
    </row>
    <row r="13" spans="2:6">
      <c r="B13" s="427" t="s">
        <v>422</v>
      </c>
      <c r="C13" s="84"/>
      <c r="D13" s="84"/>
      <c r="E13" s="83">
        <v>36212</v>
      </c>
      <c r="F13" s="83">
        <v>14381</v>
      </c>
    </row>
    <row r="14" spans="2:6">
      <c r="B14" s="427" t="s">
        <v>423</v>
      </c>
      <c r="C14" s="82"/>
      <c r="D14" s="82"/>
      <c r="E14" s="83">
        <v>115983348</v>
      </c>
      <c r="F14" s="83">
        <v>132021849</v>
      </c>
    </row>
    <row r="15" spans="2:6">
      <c r="B15" s="424" t="s">
        <v>424</v>
      </c>
      <c r="C15" s="262"/>
      <c r="D15" s="262"/>
      <c r="E15" s="263"/>
      <c r="F15" s="263"/>
    </row>
    <row r="16" spans="2:6">
      <c r="B16" s="431" t="s">
        <v>425</v>
      </c>
      <c r="C16" s="254" t="s">
        <v>249</v>
      </c>
      <c r="D16" s="258">
        <v>5</v>
      </c>
      <c r="E16" s="255">
        <v>5293187</v>
      </c>
      <c r="F16" s="255">
        <v>3778724</v>
      </c>
    </row>
    <row r="17" spans="2:6">
      <c r="B17" s="431" t="s">
        <v>752</v>
      </c>
      <c r="C17" s="254" t="s">
        <v>433</v>
      </c>
      <c r="D17" s="258">
        <v>11</v>
      </c>
      <c r="E17" s="255">
        <v>3226963</v>
      </c>
      <c r="F17" s="255">
        <v>0</v>
      </c>
    </row>
    <row r="18" spans="2:6">
      <c r="B18" s="432" t="s">
        <v>426</v>
      </c>
      <c r="C18" s="256" t="s">
        <v>249</v>
      </c>
      <c r="D18" s="548">
        <v>10</v>
      </c>
      <c r="E18" s="255">
        <v>7895863</v>
      </c>
      <c r="F18" s="264">
        <v>7895863</v>
      </c>
    </row>
    <row r="19" spans="2:6">
      <c r="B19" s="427" t="s">
        <v>427</v>
      </c>
      <c r="C19" s="84"/>
      <c r="D19" s="84"/>
      <c r="E19" s="83">
        <v>16416013</v>
      </c>
      <c r="F19" s="83">
        <v>11674587</v>
      </c>
    </row>
    <row r="20" spans="2:6">
      <c r="B20" s="433"/>
      <c r="C20" s="194"/>
      <c r="D20" s="194"/>
      <c r="E20" s="199"/>
      <c r="F20" s="199"/>
    </row>
    <row r="21" spans="2:6">
      <c r="B21" s="427" t="s">
        <v>428</v>
      </c>
      <c r="C21" s="84"/>
      <c r="D21" s="84"/>
      <c r="E21" s="83">
        <v>132399361</v>
      </c>
      <c r="F21" s="83">
        <v>143696436</v>
      </c>
    </row>
    <row r="22" spans="2:6">
      <c r="B22" s="424" t="s">
        <v>429</v>
      </c>
      <c r="C22" s="265"/>
      <c r="D22" s="265"/>
      <c r="E22" s="266"/>
      <c r="F22" s="266"/>
    </row>
    <row r="23" spans="2:6">
      <c r="B23" s="431" t="s">
        <v>430</v>
      </c>
      <c r="C23" s="254" t="s">
        <v>249</v>
      </c>
      <c r="D23" s="267" t="s">
        <v>431</v>
      </c>
      <c r="E23" s="259">
        <v>44589354</v>
      </c>
      <c r="F23" s="259">
        <v>107083857</v>
      </c>
    </row>
    <row r="24" spans="2:6">
      <c r="B24" s="689" t="s">
        <v>432</v>
      </c>
      <c r="C24" s="690" t="s">
        <v>433</v>
      </c>
      <c r="D24" s="691" t="s">
        <v>431</v>
      </c>
      <c r="E24" s="600">
        <v>21157316</v>
      </c>
      <c r="F24" s="600">
        <v>20729458</v>
      </c>
    </row>
    <row r="25" spans="2:6">
      <c r="B25" s="689" t="s">
        <v>432</v>
      </c>
      <c r="C25" s="690" t="s">
        <v>434</v>
      </c>
      <c r="D25" s="691" t="s">
        <v>431</v>
      </c>
      <c r="E25" s="600">
        <v>31332</v>
      </c>
      <c r="F25" s="600">
        <v>29507</v>
      </c>
    </row>
    <row r="26" spans="2:6" hidden="1">
      <c r="B26" s="689" t="s">
        <v>432</v>
      </c>
      <c r="C26" s="690" t="s">
        <v>248</v>
      </c>
      <c r="D26" s="691" t="s">
        <v>431</v>
      </c>
      <c r="E26" s="600">
        <v>0</v>
      </c>
      <c r="F26" s="600">
        <v>0</v>
      </c>
    </row>
    <row r="27" spans="2:6" hidden="1">
      <c r="B27" s="689" t="s">
        <v>432</v>
      </c>
      <c r="C27" s="690" t="s">
        <v>764</v>
      </c>
      <c r="D27" s="691" t="s">
        <v>768</v>
      </c>
      <c r="E27" s="600">
        <v>0</v>
      </c>
      <c r="F27" s="600">
        <v>0</v>
      </c>
    </row>
    <row r="28" spans="2:6">
      <c r="B28" s="431" t="s">
        <v>435</v>
      </c>
      <c r="C28" s="254" t="s">
        <v>433</v>
      </c>
      <c r="D28" s="267" t="s">
        <v>431</v>
      </c>
      <c r="E28" s="259">
        <v>23535639</v>
      </c>
      <c r="F28" s="259">
        <v>27573979</v>
      </c>
    </row>
    <row r="29" spans="2:6">
      <c r="B29" s="431" t="s">
        <v>752</v>
      </c>
      <c r="C29" s="254" t="s">
        <v>433</v>
      </c>
      <c r="D29" s="267" t="s">
        <v>431</v>
      </c>
      <c r="E29" s="600">
        <v>158229</v>
      </c>
      <c r="F29" s="259">
        <v>0</v>
      </c>
    </row>
    <row r="30" spans="2:6">
      <c r="B30" s="427" t="s">
        <v>436</v>
      </c>
      <c r="C30" s="82"/>
      <c r="D30" s="82"/>
      <c r="E30" s="83">
        <v>89471870</v>
      </c>
      <c r="F30" s="83">
        <v>155416801</v>
      </c>
    </row>
    <row r="31" spans="2:6">
      <c r="B31" s="434" t="s">
        <v>437</v>
      </c>
      <c r="C31" s="195" t="s">
        <v>249</v>
      </c>
      <c r="D31" s="195">
        <v>14</v>
      </c>
      <c r="E31" s="679">
        <v>1825574</v>
      </c>
      <c r="F31" s="679">
        <v>1752912</v>
      </c>
    </row>
    <row r="32" spans="2:6">
      <c r="B32" s="427" t="s">
        <v>438</v>
      </c>
      <c r="C32" s="82"/>
      <c r="D32" s="82"/>
      <c r="E32" s="83">
        <v>1825574</v>
      </c>
      <c r="F32" s="83">
        <v>1752912</v>
      </c>
    </row>
    <row r="33" spans="2:6">
      <c r="B33" s="692" t="s">
        <v>439</v>
      </c>
      <c r="C33" s="693" t="s">
        <v>249</v>
      </c>
      <c r="D33" s="694">
        <v>17</v>
      </c>
      <c r="E33" s="695">
        <v>141173180</v>
      </c>
      <c r="F33" s="695">
        <v>177159010</v>
      </c>
    </row>
    <row r="34" spans="2:6">
      <c r="B34" s="689" t="s">
        <v>439</v>
      </c>
      <c r="C34" s="696" t="s">
        <v>252</v>
      </c>
      <c r="D34" s="696">
        <v>17</v>
      </c>
      <c r="E34" s="697">
        <v>90858</v>
      </c>
      <c r="F34" s="697">
        <v>27963</v>
      </c>
    </row>
    <row r="35" spans="2:6">
      <c r="B35" s="689" t="s">
        <v>439</v>
      </c>
      <c r="C35" s="311" t="s">
        <v>440</v>
      </c>
      <c r="D35" s="696">
        <v>17</v>
      </c>
      <c r="E35" s="697">
        <v>49656</v>
      </c>
      <c r="F35" s="697">
        <v>101078</v>
      </c>
    </row>
    <row r="36" spans="2:6" hidden="1">
      <c r="B36" s="689" t="s">
        <v>439</v>
      </c>
      <c r="C36" s="311" t="s">
        <v>250</v>
      </c>
      <c r="D36" s="696">
        <v>17</v>
      </c>
      <c r="E36" s="697"/>
      <c r="F36" s="697">
        <v>0</v>
      </c>
    </row>
    <row r="37" spans="2:6">
      <c r="B37" s="427" t="s">
        <v>441</v>
      </c>
      <c r="C37" s="82"/>
      <c r="D37" s="82"/>
      <c r="E37" s="83">
        <v>141313694</v>
      </c>
      <c r="F37" s="83">
        <v>177288051</v>
      </c>
    </row>
    <row r="38" spans="2:6">
      <c r="B38" s="435" t="s">
        <v>442</v>
      </c>
      <c r="C38" s="252" t="s">
        <v>249</v>
      </c>
      <c r="D38" s="265">
        <v>6</v>
      </c>
      <c r="E38" s="695">
        <v>1138364</v>
      </c>
      <c r="F38" s="695">
        <v>1038352</v>
      </c>
    </row>
    <row r="39" spans="2:6" hidden="1">
      <c r="B39" s="431" t="s">
        <v>442</v>
      </c>
      <c r="C39" s="254" t="s">
        <v>252</v>
      </c>
      <c r="D39" s="258">
        <v>6</v>
      </c>
      <c r="E39" s="697">
        <v>0</v>
      </c>
      <c r="F39" s="697">
        <v>0</v>
      </c>
    </row>
    <row r="40" spans="2:6">
      <c r="B40" s="432" t="s">
        <v>442</v>
      </c>
      <c r="C40" s="256" t="s">
        <v>252</v>
      </c>
      <c r="D40" s="260">
        <v>6</v>
      </c>
      <c r="E40" s="867">
        <v>54610</v>
      </c>
      <c r="F40" s="867">
        <v>540201</v>
      </c>
    </row>
    <row r="41" spans="2:6">
      <c r="B41" s="427" t="s">
        <v>422</v>
      </c>
      <c r="C41" s="84"/>
      <c r="D41" s="84"/>
      <c r="E41" s="83">
        <v>1192974</v>
      </c>
      <c r="F41" s="83">
        <v>1578553</v>
      </c>
    </row>
    <row r="42" spans="2:6">
      <c r="B42" s="434"/>
      <c r="C42" s="198"/>
      <c r="D42" s="198"/>
      <c r="E42" s="196"/>
      <c r="F42" s="196"/>
    </row>
    <row r="43" spans="2:6">
      <c r="B43" s="427" t="s">
        <v>443</v>
      </c>
      <c r="C43" s="82"/>
      <c r="D43" s="82"/>
      <c r="E43" s="83">
        <v>233804112</v>
      </c>
      <c r="F43" s="83">
        <v>336036317</v>
      </c>
    </row>
    <row r="44" spans="2:6">
      <c r="B44" s="433" t="s">
        <v>444</v>
      </c>
      <c r="C44" s="198"/>
      <c r="D44" s="198"/>
      <c r="E44" s="196"/>
      <c r="F44" s="196"/>
    </row>
    <row r="45" spans="2:6">
      <c r="B45" s="435" t="s">
        <v>430</v>
      </c>
      <c r="C45" s="252" t="s">
        <v>249</v>
      </c>
      <c r="D45" s="267" t="s">
        <v>431</v>
      </c>
      <c r="E45" s="268">
        <v>156613529</v>
      </c>
      <c r="F45" s="268">
        <v>136240440</v>
      </c>
    </row>
    <row r="46" spans="2:6">
      <c r="B46" s="689" t="s">
        <v>432</v>
      </c>
      <c r="C46" s="690" t="s">
        <v>433</v>
      </c>
      <c r="D46" s="691" t="s">
        <v>431</v>
      </c>
      <c r="E46" s="600">
        <v>795404572</v>
      </c>
      <c r="F46" s="600">
        <v>797579150</v>
      </c>
    </row>
    <row r="47" spans="2:6">
      <c r="B47" s="689" t="s">
        <v>432</v>
      </c>
      <c r="C47" s="690" t="s">
        <v>434</v>
      </c>
      <c r="D47" s="691" t="s">
        <v>431</v>
      </c>
      <c r="E47" s="600">
        <v>12342790</v>
      </c>
      <c r="F47" s="600">
        <v>30468592</v>
      </c>
    </row>
    <row r="48" spans="2:6">
      <c r="B48" s="689" t="s">
        <v>432</v>
      </c>
      <c r="C48" s="690" t="s">
        <v>248</v>
      </c>
      <c r="D48" s="691" t="s">
        <v>431</v>
      </c>
      <c r="E48" s="600">
        <v>28679602</v>
      </c>
      <c r="F48" s="600">
        <v>0</v>
      </c>
    </row>
    <row r="49" spans="2:6">
      <c r="B49" s="689" t="s">
        <v>432</v>
      </c>
      <c r="C49" s="690" t="s">
        <v>764</v>
      </c>
      <c r="D49" s="691" t="s">
        <v>431</v>
      </c>
      <c r="E49" s="600">
        <v>103951592</v>
      </c>
      <c r="F49" s="600">
        <v>0</v>
      </c>
    </row>
    <row r="50" spans="2:6">
      <c r="B50" s="431" t="s">
        <v>435</v>
      </c>
      <c r="C50" s="254" t="s">
        <v>249</v>
      </c>
      <c r="D50" s="267" t="s">
        <v>431</v>
      </c>
      <c r="E50" s="259">
        <v>150226712</v>
      </c>
      <c r="F50" s="259">
        <v>155029889</v>
      </c>
    </row>
    <row r="51" spans="2:6">
      <c r="B51" s="431" t="s">
        <v>445</v>
      </c>
      <c r="C51" s="256" t="s">
        <v>433</v>
      </c>
      <c r="D51" s="591" t="s">
        <v>431</v>
      </c>
      <c r="E51" s="601">
        <v>7355922</v>
      </c>
      <c r="F51" s="261">
        <v>5742826</v>
      </c>
    </row>
    <row r="52" spans="2:6">
      <c r="B52" s="427" t="s">
        <v>446</v>
      </c>
      <c r="C52" s="84"/>
      <c r="D52" s="84"/>
      <c r="E52" s="83">
        <v>1254574719</v>
      </c>
      <c r="F52" s="83">
        <v>1125060897</v>
      </c>
    </row>
    <row r="53" spans="2:6">
      <c r="B53" s="434" t="s">
        <v>437</v>
      </c>
      <c r="C53" s="195" t="s">
        <v>249</v>
      </c>
      <c r="D53" s="195">
        <v>14</v>
      </c>
      <c r="E53" s="197">
        <v>2637414</v>
      </c>
      <c r="F53" s="197">
        <v>2762179</v>
      </c>
    </row>
    <row r="54" spans="2:6">
      <c r="B54" s="427" t="s">
        <v>447</v>
      </c>
      <c r="C54" s="84"/>
      <c r="D54" s="84"/>
      <c r="E54" s="83">
        <v>2637414</v>
      </c>
      <c r="F54" s="83">
        <v>2762179</v>
      </c>
    </row>
    <row r="55" spans="2:6">
      <c r="B55" s="434" t="s">
        <v>448</v>
      </c>
      <c r="C55" s="195" t="s">
        <v>249</v>
      </c>
      <c r="D55" s="198">
        <v>17</v>
      </c>
      <c r="E55" s="197">
        <v>1236160</v>
      </c>
      <c r="F55" s="197">
        <v>1181870</v>
      </c>
    </row>
    <row r="56" spans="2:6">
      <c r="B56" s="427" t="s">
        <v>41</v>
      </c>
      <c r="C56" s="84"/>
      <c r="D56" s="84"/>
      <c r="E56" s="83">
        <v>1236160</v>
      </c>
      <c r="F56" s="83">
        <v>1181870</v>
      </c>
    </row>
    <row r="57" spans="2:6">
      <c r="B57" s="434"/>
      <c r="C57" s="198"/>
      <c r="D57" s="198"/>
      <c r="E57" s="196"/>
      <c r="F57" s="196"/>
    </row>
    <row r="58" spans="2:6">
      <c r="B58" s="427" t="s">
        <v>449</v>
      </c>
      <c r="C58" s="82"/>
      <c r="D58" s="82"/>
      <c r="E58" s="83">
        <v>1258448293</v>
      </c>
      <c r="F58" s="83">
        <v>1129004946</v>
      </c>
    </row>
    <row r="59" spans="2:6">
      <c r="B59" s="434"/>
      <c r="C59" s="198"/>
      <c r="D59" s="198"/>
      <c r="E59" s="196"/>
      <c r="F59" s="196"/>
    </row>
    <row r="60" spans="2:6">
      <c r="B60" s="427" t="s">
        <v>450</v>
      </c>
      <c r="C60" s="82"/>
      <c r="D60" s="82"/>
      <c r="E60" s="83">
        <v>1492252405</v>
      </c>
      <c r="F60" s="83">
        <v>1465041263</v>
      </c>
    </row>
    <row r="61" spans="2:6">
      <c r="B61" s="192"/>
      <c r="C61" s="192"/>
      <c r="D61" s="192"/>
      <c r="E61" s="193"/>
      <c r="F61" s="193"/>
    </row>
    <row r="62" spans="2:6">
      <c r="B62" s="192"/>
      <c r="C62" s="192"/>
      <c r="D62" s="192"/>
      <c r="E62" s="193"/>
      <c r="F62" s="193"/>
    </row>
    <row r="63" spans="2:6"/>
    <row r="64" spans="2:6"/>
    <row r="65"/>
    <row r="66"/>
    <row r="67"/>
    <row r="68"/>
  </sheetData>
  <mergeCells count="3"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theme="9" tint="-0.249977111117893"/>
  </sheetPr>
  <dimension ref="A1:O34"/>
  <sheetViews>
    <sheetView showGridLines="0" zoomScale="120" zoomScaleNormal="120" workbookViewId="0"/>
  </sheetViews>
  <sheetFormatPr baseColWidth="10" defaultColWidth="0" defaultRowHeight="9.6" zeroHeight="1"/>
  <cols>
    <col min="1" max="1" width="11.5546875" style="94" customWidth="1"/>
    <col min="2" max="2" width="8" style="94" customWidth="1"/>
    <col min="3" max="3" width="8.6640625" style="94" customWidth="1"/>
    <col min="4" max="4" width="10" style="94" customWidth="1"/>
    <col min="5" max="5" width="11.5546875" style="94" bestFit="1" customWidth="1"/>
    <col min="6" max="6" width="9" style="94" bestFit="1" customWidth="1"/>
    <col min="7" max="7" width="8.44140625" style="94" customWidth="1"/>
    <col min="8" max="9" width="7.44140625" style="94" customWidth="1"/>
    <col min="10" max="10" width="15.44140625" style="94" customWidth="1"/>
    <col min="11" max="11" width="10.5546875" style="94" customWidth="1"/>
    <col min="12" max="12" width="9.21875" style="94" customWidth="1"/>
    <col min="13" max="13" width="8.44140625" style="94" customWidth="1"/>
    <col min="14" max="14" width="11.5546875" style="94" customWidth="1"/>
    <col min="15" max="15" width="0" style="94" hidden="1" customWidth="1"/>
    <col min="16" max="16384" width="11.5546875" style="94" hidden="1"/>
  </cols>
  <sheetData>
    <row r="1" spans="2:15"/>
    <row r="2" spans="2:15">
      <c r="B2" s="86" t="s">
        <v>451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5"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5">
      <c r="B4" s="1115" t="s">
        <v>452</v>
      </c>
      <c r="C4" s="1116" t="s">
        <v>453</v>
      </c>
      <c r="D4" s="1115" t="s">
        <v>454</v>
      </c>
      <c r="E4" s="1115" t="s">
        <v>455</v>
      </c>
      <c r="F4" s="1115"/>
      <c r="G4" s="1117" t="s">
        <v>456</v>
      </c>
      <c r="H4" s="1117" t="s">
        <v>457</v>
      </c>
      <c r="I4" s="1117" t="s">
        <v>458</v>
      </c>
      <c r="J4" s="1117" t="s">
        <v>459</v>
      </c>
      <c r="K4" s="1117" t="s">
        <v>800</v>
      </c>
      <c r="L4" s="1117" t="s">
        <v>342</v>
      </c>
      <c r="M4" s="1117" t="s">
        <v>460</v>
      </c>
    </row>
    <row r="5" spans="2:15">
      <c r="B5" s="1115"/>
      <c r="C5" s="1116"/>
      <c r="D5" s="1109"/>
      <c r="E5" s="962">
        <v>45473</v>
      </c>
      <c r="F5" s="962">
        <v>45291</v>
      </c>
      <c r="G5" s="1117"/>
      <c r="H5" s="1117"/>
      <c r="I5" s="1117"/>
      <c r="J5" s="1117"/>
      <c r="K5" s="1117"/>
      <c r="L5" s="1117"/>
      <c r="M5" s="1117"/>
    </row>
    <row r="6" spans="2:15">
      <c r="B6" s="1115"/>
      <c r="C6" s="1116"/>
      <c r="D6" s="88">
        <v>45473</v>
      </c>
      <c r="E6" s="960" t="s">
        <v>788</v>
      </c>
      <c r="F6" s="960" t="s">
        <v>788</v>
      </c>
      <c r="G6" s="1117"/>
      <c r="H6" s="1117"/>
      <c r="I6" s="1117"/>
      <c r="J6" s="1117"/>
      <c r="K6" s="1117"/>
      <c r="L6" s="1117"/>
      <c r="M6" s="1117"/>
    </row>
    <row r="7" spans="2:15">
      <c r="B7" s="963" t="s">
        <v>798</v>
      </c>
      <c r="C7" s="963" t="s">
        <v>433</v>
      </c>
      <c r="D7" s="964">
        <v>419940</v>
      </c>
      <c r="E7" s="964">
        <v>16027471</v>
      </c>
      <c r="F7" s="964">
        <v>20589010</v>
      </c>
      <c r="G7" s="965">
        <v>2.893700932362394E-2</v>
      </c>
      <c r="H7" s="966">
        <v>2.8224674234844198E-2</v>
      </c>
      <c r="I7" s="963" t="s">
        <v>347</v>
      </c>
      <c r="J7" s="967" t="s">
        <v>276</v>
      </c>
      <c r="K7" s="968" t="s">
        <v>461</v>
      </c>
      <c r="L7" s="969" t="s">
        <v>462</v>
      </c>
      <c r="M7" s="963" t="s">
        <v>463</v>
      </c>
      <c r="N7" s="118"/>
      <c r="O7" s="118"/>
    </row>
    <row r="8" spans="2:15">
      <c r="B8" s="438" t="s">
        <v>798</v>
      </c>
      <c r="C8" s="438" t="s">
        <v>433</v>
      </c>
      <c r="D8" s="439">
        <v>89635</v>
      </c>
      <c r="E8" s="439">
        <v>3414037</v>
      </c>
      <c r="F8" s="439">
        <v>3918875</v>
      </c>
      <c r="G8" s="451">
        <v>2.4942856790048797E-2</v>
      </c>
      <c r="H8" s="441">
        <v>2.4261545869756925E-2</v>
      </c>
      <c r="I8" s="438" t="s">
        <v>347</v>
      </c>
      <c r="J8" s="442" t="s">
        <v>241</v>
      </c>
      <c r="K8" s="443" t="s">
        <v>464</v>
      </c>
      <c r="L8" s="444" t="s">
        <v>462</v>
      </c>
      <c r="M8" s="438" t="s">
        <v>463</v>
      </c>
      <c r="N8" s="118"/>
      <c r="O8" s="118"/>
    </row>
    <row r="9" spans="2:15">
      <c r="B9" s="452" t="s">
        <v>798</v>
      </c>
      <c r="C9" s="452" t="s">
        <v>433</v>
      </c>
      <c r="D9" s="453">
        <v>107665</v>
      </c>
      <c r="E9" s="453">
        <v>4094131</v>
      </c>
      <c r="F9" s="453">
        <v>3066094</v>
      </c>
      <c r="G9" s="454">
        <v>2.3254893131045517E-2</v>
      </c>
      <c r="H9" s="455">
        <v>2.2854206346134678E-2</v>
      </c>
      <c r="I9" s="452" t="s">
        <v>347</v>
      </c>
      <c r="J9" s="456" t="s">
        <v>243</v>
      </c>
      <c r="K9" s="457" t="s">
        <v>242</v>
      </c>
      <c r="L9" s="458" t="s">
        <v>462</v>
      </c>
      <c r="M9" s="452" t="s">
        <v>463</v>
      </c>
      <c r="N9" s="118"/>
      <c r="O9" s="118"/>
    </row>
    <row r="10" spans="2:15" hidden="1">
      <c r="B10" s="970"/>
      <c r="C10" s="970"/>
      <c r="D10" s="971"/>
      <c r="E10" s="971"/>
      <c r="F10" s="971"/>
      <c r="G10" s="972"/>
      <c r="H10" s="973"/>
      <c r="I10" s="970"/>
      <c r="J10" s="974"/>
      <c r="K10" s="975"/>
      <c r="L10" s="976"/>
      <c r="M10" s="970"/>
      <c r="O10" s="118">
        <v>0</v>
      </c>
    </row>
    <row r="11" spans="2:15">
      <c r="B11" s="977"/>
      <c r="C11" s="978"/>
      <c r="D11" s="979">
        <v>617240</v>
      </c>
      <c r="E11" s="979">
        <v>23535639</v>
      </c>
      <c r="F11" s="979">
        <v>27573979</v>
      </c>
      <c r="G11" s="979"/>
      <c r="H11" s="980"/>
      <c r="I11" s="981"/>
      <c r="J11" s="981"/>
      <c r="K11" s="981"/>
      <c r="L11" s="981"/>
      <c r="M11" s="981"/>
    </row>
    <row r="12" spans="2:1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2:15">
      <c r="B13" s="89"/>
      <c r="C13" s="89"/>
      <c r="D13" s="89"/>
      <c r="E13" s="90"/>
      <c r="F13" s="89"/>
      <c r="G13" s="89"/>
      <c r="H13" s="89"/>
      <c r="I13" s="89"/>
      <c r="J13" s="89"/>
      <c r="K13" s="89"/>
      <c r="L13" s="89"/>
      <c r="M13" s="89"/>
    </row>
    <row r="14" spans="2:15">
      <c r="B14" s="85"/>
      <c r="C14" s="85"/>
      <c r="D14" s="85"/>
      <c r="E14" s="91"/>
      <c r="F14" s="85"/>
      <c r="G14" s="85"/>
      <c r="H14" s="85"/>
      <c r="I14" s="85"/>
      <c r="J14" s="85"/>
      <c r="K14" s="85"/>
      <c r="L14" s="85"/>
      <c r="M14" s="85"/>
    </row>
    <row r="15" spans="2:15">
      <c r="B15" s="87" t="s">
        <v>465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</row>
    <row r="16" spans="2:15"/>
    <row r="17" spans="2:13">
      <c r="B17" s="1109" t="s">
        <v>452</v>
      </c>
      <c r="C17" s="1112" t="s">
        <v>453</v>
      </c>
      <c r="D17" s="1109" t="s">
        <v>454</v>
      </c>
      <c r="E17" s="1115" t="s">
        <v>455</v>
      </c>
      <c r="F17" s="1115"/>
      <c r="G17" s="1109" t="s">
        <v>466</v>
      </c>
      <c r="H17" s="1109" t="s">
        <v>456</v>
      </c>
      <c r="I17" s="1109" t="s">
        <v>457</v>
      </c>
      <c r="J17" s="1109" t="s">
        <v>459</v>
      </c>
      <c r="K17" s="1109" t="s">
        <v>800</v>
      </c>
      <c r="L17" s="1109" t="s">
        <v>342</v>
      </c>
      <c r="M17" s="1109" t="s">
        <v>460</v>
      </c>
    </row>
    <row r="18" spans="2:13">
      <c r="B18" s="1110"/>
      <c r="C18" s="1113"/>
      <c r="D18" s="1110"/>
      <c r="E18" s="436">
        <v>45473</v>
      </c>
      <c r="F18" s="437">
        <v>45291</v>
      </c>
      <c r="G18" s="1110"/>
      <c r="H18" s="1110"/>
      <c r="I18" s="1110"/>
      <c r="J18" s="1110"/>
      <c r="K18" s="1110"/>
      <c r="L18" s="1110"/>
      <c r="M18" s="1110"/>
    </row>
    <row r="19" spans="2:13">
      <c r="B19" s="1111"/>
      <c r="C19" s="1114"/>
      <c r="D19" s="88">
        <v>45473</v>
      </c>
      <c r="E19" s="960" t="s">
        <v>788</v>
      </c>
      <c r="F19" s="960" t="s">
        <v>788</v>
      </c>
      <c r="G19" s="1111"/>
      <c r="H19" s="1111"/>
      <c r="I19" s="1111"/>
      <c r="J19" s="1111"/>
      <c r="K19" s="1111"/>
      <c r="L19" s="1111"/>
      <c r="M19" s="1111"/>
    </row>
    <row r="20" spans="2:13">
      <c r="B20" s="438" t="s">
        <v>798</v>
      </c>
      <c r="C20" s="438" t="s">
        <v>433</v>
      </c>
      <c r="D20" s="439">
        <v>3152454</v>
      </c>
      <c r="E20" s="439">
        <v>119169993</v>
      </c>
      <c r="F20" s="439">
        <v>120389286</v>
      </c>
      <c r="G20" s="440">
        <v>50932</v>
      </c>
      <c r="H20" s="441">
        <v>2.4780928525969692E-2</v>
      </c>
      <c r="I20" s="441">
        <v>2.4219053974450441E-2</v>
      </c>
      <c r="J20" s="442" t="s">
        <v>276</v>
      </c>
      <c r="K20" s="443" t="s">
        <v>461</v>
      </c>
      <c r="L20" s="444" t="s">
        <v>462</v>
      </c>
      <c r="M20" s="438" t="s">
        <v>463</v>
      </c>
    </row>
    <row r="21" spans="2:13">
      <c r="B21" s="438" t="s">
        <v>798</v>
      </c>
      <c r="C21" s="438" t="s">
        <v>433</v>
      </c>
      <c r="D21" s="439">
        <v>497390</v>
      </c>
      <c r="E21" s="439">
        <v>18806215</v>
      </c>
      <c r="F21" s="439">
        <v>20229845</v>
      </c>
      <c r="G21" s="440">
        <v>50897</v>
      </c>
      <c r="H21" s="441">
        <v>2.5463860837781679E-2</v>
      </c>
      <c r="I21" s="441">
        <v>2.4909002833209962E-2</v>
      </c>
      <c r="J21" s="442" t="s">
        <v>241</v>
      </c>
      <c r="K21" s="443" t="s">
        <v>464</v>
      </c>
      <c r="L21" s="444" t="s">
        <v>462</v>
      </c>
      <c r="M21" s="438" t="s">
        <v>463</v>
      </c>
    </row>
    <row r="22" spans="2:13">
      <c r="B22" s="438" t="s">
        <v>798</v>
      </c>
      <c r="C22" s="438" t="s">
        <v>433</v>
      </c>
      <c r="D22" s="439">
        <v>324003</v>
      </c>
      <c r="E22" s="439">
        <v>12250504</v>
      </c>
      <c r="F22" s="439">
        <v>14410757</v>
      </c>
      <c r="G22" s="440">
        <v>50933</v>
      </c>
      <c r="H22" s="441">
        <v>2.4555659669387699E-2</v>
      </c>
      <c r="I22" s="441">
        <v>2.4068480043166991E-2</v>
      </c>
      <c r="J22" s="442" t="s">
        <v>243</v>
      </c>
      <c r="K22" s="443" t="s">
        <v>242</v>
      </c>
      <c r="L22" s="444" t="s">
        <v>462</v>
      </c>
      <c r="M22" s="438" t="s">
        <v>463</v>
      </c>
    </row>
    <row r="23" spans="2:13" ht="0.6" customHeight="1">
      <c r="B23" s="445"/>
      <c r="C23" s="445"/>
      <c r="D23" s="446"/>
      <c r="E23" s="446"/>
      <c r="F23" s="446"/>
      <c r="G23" s="447"/>
      <c r="H23" s="447"/>
      <c r="I23" s="445"/>
      <c r="J23" s="448"/>
      <c r="K23" s="449"/>
      <c r="L23" s="450"/>
      <c r="M23" s="445"/>
    </row>
    <row r="24" spans="2:13">
      <c r="B24" s="977"/>
      <c r="C24" s="978"/>
      <c r="D24" s="979">
        <v>3973847</v>
      </c>
      <c r="E24" s="979">
        <v>150226712</v>
      </c>
      <c r="F24" s="979">
        <v>155029888</v>
      </c>
      <c r="G24" s="979"/>
      <c r="H24" s="980"/>
      <c r="I24" s="981"/>
      <c r="J24" s="981"/>
      <c r="K24" s="981"/>
      <c r="L24" s="981"/>
      <c r="M24" s="981"/>
    </row>
    <row r="25" spans="2:13">
      <c r="B25" s="85"/>
      <c r="C25" s="85"/>
      <c r="D25" s="85"/>
      <c r="E25" s="92"/>
      <c r="F25" s="85"/>
      <c r="G25" s="85"/>
      <c r="H25" s="85"/>
      <c r="I25" s="85"/>
      <c r="J25" s="85"/>
      <c r="K25" s="85"/>
      <c r="L25" s="85"/>
      <c r="M25" s="85"/>
    </row>
    <row r="26" spans="2:13" hidden="1">
      <c r="B26" s="89"/>
      <c r="C26" s="89"/>
      <c r="D26" s="89"/>
      <c r="E26" s="93"/>
      <c r="F26" s="89"/>
      <c r="G26" s="602"/>
      <c r="H26" s="602"/>
      <c r="I26" s="602"/>
      <c r="J26" s="89"/>
      <c r="K26" s="89"/>
      <c r="L26" s="89"/>
      <c r="M26" s="89"/>
    </row>
    <row r="27" spans="2:13" hidden="1">
      <c r="G27" s="602"/>
      <c r="H27" s="602"/>
      <c r="I27" s="602"/>
    </row>
    <row r="28" spans="2:13" hidden="1">
      <c r="G28" s="602"/>
      <c r="H28" s="602"/>
      <c r="I28" s="602"/>
    </row>
    <row r="29" spans="2:13" ht="10.199999999999999" hidden="1">
      <c r="D29" s="909"/>
      <c r="E29" s="352"/>
      <c r="F29" s="352"/>
      <c r="H29" s="118"/>
    </row>
    <row r="30" spans="2:13" ht="10.199999999999999" hidden="1">
      <c r="D30" s="909"/>
      <c r="E30" s="352"/>
      <c r="F30" s="352"/>
    </row>
    <row r="31" spans="2:13" ht="10.199999999999999" hidden="1">
      <c r="E31" s="352"/>
      <c r="F31" s="327"/>
    </row>
    <row r="32" spans="2:13" ht="10.199999999999999" hidden="1">
      <c r="D32" s="909"/>
      <c r="E32" s="352"/>
      <c r="F32" s="352"/>
    </row>
    <row r="33" spans="4:6" ht="10.199999999999999" hidden="1">
      <c r="D33" s="909"/>
      <c r="E33" s="352"/>
      <c r="F33" s="352"/>
    </row>
    <row r="34" spans="4:6" ht="10.199999999999999" hidden="1">
      <c r="D34" s="909"/>
      <c r="E34" s="352"/>
      <c r="F34" s="352"/>
    </row>
  </sheetData>
  <mergeCells count="22">
    <mergeCell ref="J4:J6"/>
    <mergeCell ref="K4:K6"/>
    <mergeCell ref="L4:L6"/>
    <mergeCell ref="M4:M6"/>
    <mergeCell ref="I4:I6"/>
    <mergeCell ref="B4:B6"/>
    <mergeCell ref="C4:C6"/>
    <mergeCell ref="D4:D5"/>
    <mergeCell ref="E4:F4"/>
    <mergeCell ref="H4:H6"/>
    <mergeCell ref="G4:G6"/>
    <mergeCell ref="B17:B19"/>
    <mergeCell ref="C17:C19"/>
    <mergeCell ref="D17:D18"/>
    <mergeCell ref="E17:F17"/>
    <mergeCell ref="G17:G19"/>
    <mergeCell ref="M17:M19"/>
    <mergeCell ref="H17:H19"/>
    <mergeCell ref="I17:I19"/>
    <mergeCell ref="J17:J19"/>
    <mergeCell ref="K17:K19"/>
    <mergeCell ref="L17:L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theme="9" tint="-0.249977111117893"/>
  </sheetPr>
  <dimension ref="A1:W66"/>
  <sheetViews>
    <sheetView showGridLines="0" workbookViewId="0"/>
  </sheetViews>
  <sheetFormatPr baseColWidth="10" defaultColWidth="0" defaultRowHeight="12" zeroHeight="1"/>
  <cols>
    <col min="1" max="2" width="11.5546875" style="9" customWidth="1"/>
    <col min="3" max="3" width="14.5546875" style="9" customWidth="1"/>
    <col min="4" max="4" width="11.5546875" style="9" customWidth="1"/>
    <col min="5" max="5" width="13.21875" style="9" customWidth="1"/>
    <col min="6" max="7" width="11.5546875" style="9" customWidth="1"/>
    <col min="8" max="9" width="12.44140625" style="9" bestFit="1" customWidth="1"/>
    <col min="10" max="13" width="11.5546875" style="9" customWidth="1"/>
    <col min="14" max="18" width="11.5546875" style="9" hidden="1" customWidth="1"/>
    <col min="19" max="23" width="0" style="9" hidden="1" customWidth="1"/>
    <col min="24" max="16384" width="11.5546875" style="9" hidden="1"/>
  </cols>
  <sheetData>
    <row r="1" spans="1:12"/>
    <row r="2" spans="1:12">
      <c r="A2" s="16"/>
      <c r="B2" s="95" t="s">
        <v>769</v>
      </c>
      <c r="C2" s="9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6"/>
      <c r="B3" s="19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6"/>
      <c r="B4" s="1118" t="s">
        <v>467</v>
      </c>
      <c r="C4" s="1119"/>
      <c r="D4" s="1119"/>
      <c r="E4" s="1119"/>
      <c r="F4" s="1119"/>
      <c r="G4" s="1119"/>
      <c r="H4" s="1119"/>
      <c r="I4" s="1119"/>
      <c r="J4" s="1119"/>
      <c r="K4" s="1119"/>
      <c r="L4" s="1120"/>
    </row>
    <row r="5" spans="1:12">
      <c r="A5" s="16"/>
      <c r="B5" s="1082" t="s">
        <v>800</v>
      </c>
      <c r="C5" s="1082" t="s">
        <v>338</v>
      </c>
      <c r="D5" s="1082" t="s">
        <v>801</v>
      </c>
      <c r="E5" s="1082" t="s">
        <v>802</v>
      </c>
      <c r="F5" s="1082" t="s">
        <v>340</v>
      </c>
      <c r="G5" s="1121" t="s">
        <v>341</v>
      </c>
      <c r="H5" s="1121"/>
      <c r="I5" s="1121"/>
      <c r="J5" s="1082" t="s">
        <v>342</v>
      </c>
      <c r="K5" s="1082" t="s">
        <v>468</v>
      </c>
      <c r="L5" s="1082" t="s">
        <v>344</v>
      </c>
    </row>
    <row r="6" spans="1:12" ht="36">
      <c r="A6" s="16"/>
      <c r="B6" s="1083"/>
      <c r="C6" s="1083"/>
      <c r="D6" s="1083"/>
      <c r="E6" s="1083"/>
      <c r="F6" s="1083"/>
      <c r="G6" s="97" t="s">
        <v>262</v>
      </c>
      <c r="H6" s="97" t="s">
        <v>333</v>
      </c>
      <c r="I6" s="97" t="s">
        <v>253</v>
      </c>
      <c r="J6" s="1083"/>
      <c r="K6" s="1083"/>
      <c r="L6" s="1083"/>
    </row>
    <row r="7" spans="1:12">
      <c r="A7" s="16"/>
      <c r="B7" s="1084"/>
      <c r="C7" s="1084"/>
      <c r="D7" s="1084"/>
      <c r="E7" s="1084"/>
      <c r="F7" s="1084"/>
      <c r="G7" s="98" t="s">
        <v>788</v>
      </c>
      <c r="H7" s="98" t="s">
        <v>788</v>
      </c>
      <c r="I7" s="98" t="s">
        <v>788</v>
      </c>
      <c r="J7" s="1084"/>
      <c r="K7" s="98" t="s">
        <v>345</v>
      </c>
      <c r="L7" s="98" t="s">
        <v>345</v>
      </c>
    </row>
    <row r="8" spans="1:12">
      <c r="A8" s="16"/>
      <c r="B8" s="270" t="s">
        <v>461</v>
      </c>
      <c r="C8" s="269" t="s">
        <v>276</v>
      </c>
      <c r="D8" s="270" t="s">
        <v>347</v>
      </c>
      <c r="E8" s="269" t="s">
        <v>469</v>
      </c>
      <c r="F8" s="270" t="s">
        <v>249</v>
      </c>
      <c r="G8" s="271">
        <v>0</v>
      </c>
      <c r="H8" s="271">
        <v>8875900</v>
      </c>
      <c r="I8" s="271">
        <v>8875900</v>
      </c>
      <c r="J8" s="269" t="s">
        <v>808</v>
      </c>
      <c r="K8" s="272">
        <v>6.25E-2</v>
      </c>
      <c r="L8" s="272">
        <v>6.25E-2</v>
      </c>
    </row>
    <row r="9" spans="1:12">
      <c r="A9" s="16"/>
      <c r="B9" s="274" t="s">
        <v>461</v>
      </c>
      <c r="C9" s="273" t="s">
        <v>276</v>
      </c>
      <c r="D9" s="274" t="s">
        <v>347</v>
      </c>
      <c r="E9" s="273" t="s">
        <v>803</v>
      </c>
      <c r="F9" s="274" t="s">
        <v>249</v>
      </c>
      <c r="G9" s="275">
        <v>0</v>
      </c>
      <c r="H9" s="275">
        <v>260659</v>
      </c>
      <c r="I9" s="275">
        <v>260659</v>
      </c>
      <c r="J9" s="273" t="s">
        <v>462</v>
      </c>
      <c r="K9" s="276">
        <v>7.5235781092461859E-2</v>
      </c>
      <c r="L9" s="276">
        <v>7.3799999999999991E-2</v>
      </c>
    </row>
    <row r="10" spans="1:12">
      <c r="A10" s="16"/>
      <c r="B10" s="274" t="s">
        <v>461</v>
      </c>
      <c r="C10" s="273" t="s">
        <v>276</v>
      </c>
      <c r="D10" s="274" t="s">
        <v>347</v>
      </c>
      <c r="E10" s="273" t="s">
        <v>469</v>
      </c>
      <c r="F10" s="274" t="s">
        <v>249</v>
      </c>
      <c r="G10" s="275">
        <v>28128844</v>
      </c>
      <c r="H10" s="275">
        <v>0</v>
      </c>
      <c r="I10" s="275">
        <v>28128844</v>
      </c>
      <c r="J10" s="273" t="s">
        <v>462</v>
      </c>
      <c r="K10" s="276">
        <v>1.9384178430319032E-2</v>
      </c>
      <c r="L10" s="276">
        <v>1.9E-2</v>
      </c>
    </row>
    <row r="11" spans="1:12">
      <c r="A11" s="16"/>
      <c r="B11" s="274" t="s">
        <v>461</v>
      </c>
      <c r="C11" s="273" t="s">
        <v>276</v>
      </c>
      <c r="D11" s="274" t="s">
        <v>347</v>
      </c>
      <c r="E11" s="273" t="s">
        <v>807</v>
      </c>
      <c r="F11" s="274" t="s">
        <v>249</v>
      </c>
      <c r="G11" s="275">
        <v>725392</v>
      </c>
      <c r="H11" s="275">
        <v>0</v>
      </c>
      <c r="I11" s="275">
        <v>725392</v>
      </c>
      <c r="J11" s="273" t="s">
        <v>462</v>
      </c>
      <c r="K11" s="276">
        <v>7.1163940459160635E-2</v>
      </c>
      <c r="L11" s="276">
        <v>6.9500000000000006E-2</v>
      </c>
    </row>
    <row r="12" spans="1:12">
      <c r="A12" s="16"/>
      <c r="B12" s="274" t="s">
        <v>461</v>
      </c>
      <c r="C12" s="273" t="s">
        <v>276</v>
      </c>
      <c r="D12" s="274" t="s">
        <v>347</v>
      </c>
      <c r="E12" s="273" t="s">
        <v>471</v>
      </c>
      <c r="F12" s="274" t="s">
        <v>249</v>
      </c>
      <c r="G12" s="275">
        <v>0</v>
      </c>
      <c r="H12" s="275">
        <v>301417</v>
      </c>
      <c r="I12" s="275">
        <v>301417</v>
      </c>
      <c r="J12" s="273" t="s">
        <v>462</v>
      </c>
      <c r="K12" s="276">
        <v>7.0788363555748024E-2</v>
      </c>
      <c r="L12" s="276">
        <v>6.88E-2</v>
      </c>
    </row>
    <row r="13" spans="1:12">
      <c r="A13" s="16"/>
      <c r="B13" s="274" t="s">
        <v>461</v>
      </c>
      <c r="C13" s="273" t="s">
        <v>276</v>
      </c>
      <c r="D13" s="274" t="s">
        <v>347</v>
      </c>
      <c r="E13" s="273" t="s">
        <v>472</v>
      </c>
      <c r="F13" s="274" t="s">
        <v>249</v>
      </c>
      <c r="G13" s="675">
        <v>927333</v>
      </c>
      <c r="H13" s="675">
        <v>0</v>
      </c>
      <c r="I13" s="275">
        <v>927333</v>
      </c>
      <c r="J13" s="273" t="s">
        <v>808</v>
      </c>
      <c r="K13" s="276">
        <v>9.0677677028668136E-2</v>
      </c>
      <c r="L13" s="276">
        <v>8.7999999999999995E-2</v>
      </c>
    </row>
    <row r="14" spans="1:12">
      <c r="A14" s="16"/>
      <c r="B14" s="274" t="s">
        <v>461</v>
      </c>
      <c r="C14" s="273" t="s">
        <v>276</v>
      </c>
      <c r="D14" s="274" t="s">
        <v>347</v>
      </c>
      <c r="E14" s="273" t="s">
        <v>804</v>
      </c>
      <c r="F14" s="274" t="s">
        <v>249</v>
      </c>
      <c r="G14" s="275">
        <v>0</v>
      </c>
      <c r="H14" s="275">
        <v>287920</v>
      </c>
      <c r="I14" s="275">
        <v>287920</v>
      </c>
      <c r="J14" s="273" t="s">
        <v>808</v>
      </c>
      <c r="K14" s="276">
        <v>7.7399999999999997E-2</v>
      </c>
      <c r="L14" s="276">
        <v>7.3199999999999987E-2</v>
      </c>
    </row>
    <row r="15" spans="1:12">
      <c r="A15" s="16"/>
      <c r="B15" s="278" t="s">
        <v>240</v>
      </c>
      <c r="C15" s="277" t="s">
        <v>241</v>
      </c>
      <c r="D15" s="278" t="s">
        <v>347</v>
      </c>
      <c r="E15" s="277" t="s">
        <v>471</v>
      </c>
      <c r="F15" s="278" t="s">
        <v>249</v>
      </c>
      <c r="G15" s="279">
        <v>0</v>
      </c>
      <c r="H15" s="279">
        <v>5081889</v>
      </c>
      <c r="I15" s="279">
        <v>5081889</v>
      </c>
      <c r="J15" s="277" t="s">
        <v>808</v>
      </c>
      <c r="K15" s="280">
        <v>7.3700000000000002E-2</v>
      </c>
      <c r="L15" s="280">
        <v>7.3700000000000002E-2</v>
      </c>
    </row>
    <row r="16" spans="1:12">
      <c r="A16" s="16"/>
      <c r="B16" s="459" t="s">
        <v>253</v>
      </c>
      <c r="C16" s="459"/>
      <c r="D16" s="459"/>
      <c r="E16" s="459"/>
      <c r="F16" s="459"/>
      <c r="G16" s="460">
        <v>29781569</v>
      </c>
      <c r="H16" s="460">
        <v>14807785</v>
      </c>
      <c r="I16" s="460">
        <v>44589354</v>
      </c>
      <c r="J16" s="459"/>
      <c r="K16" s="459"/>
      <c r="L16" s="459"/>
    </row>
    <row r="17" spans="1:12" ht="6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A18" s="16"/>
      <c r="B18" s="1118" t="s">
        <v>473</v>
      </c>
      <c r="C18" s="1119"/>
      <c r="D18" s="1119"/>
      <c r="E18" s="1119"/>
      <c r="F18" s="1119"/>
      <c r="G18" s="1119"/>
      <c r="H18" s="1119"/>
      <c r="I18" s="1119"/>
      <c r="J18" s="1119"/>
      <c r="K18" s="1119"/>
      <c r="L18" s="1120"/>
    </row>
    <row r="19" spans="1:12" ht="12" customHeight="1">
      <c r="A19" s="16"/>
      <c r="B19" s="1082" t="s">
        <v>800</v>
      </c>
      <c r="C19" s="1082" t="s">
        <v>338</v>
      </c>
      <c r="D19" s="1082" t="s">
        <v>801</v>
      </c>
      <c r="E19" s="1082" t="s">
        <v>802</v>
      </c>
      <c r="F19" s="1082" t="s">
        <v>340</v>
      </c>
      <c r="G19" s="1121" t="s">
        <v>341</v>
      </c>
      <c r="H19" s="1121"/>
      <c r="I19" s="1121"/>
      <c r="J19" s="1082" t="s">
        <v>342</v>
      </c>
      <c r="K19" s="1082" t="s">
        <v>468</v>
      </c>
      <c r="L19" s="1082" t="s">
        <v>344</v>
      </c>
    </row>
    <row r="20" spans="1:12" ht="36">
      <c r="A20" s="16"/>
      <c r="B20" s="1083"/>
      <c r="C20" s="1083"/>
      <c r="D20" s="1083"/>
      <c r="E20" s="1083"/>
      <c r="F20" s="1083"/>
      <c r="G20" s="97" t="s">
        <v>262</v>
      </c>
      <c r="H20" s="97" t="s">
        <v>333</v>
      </c>
      <c r="I20" s="97" t="s">
        <v>253</v>
      </c>
      <c r="J20" s="1083"/>
      <c r="K20" s="1083"/>
      <c r="L20" s="1083"/>
    </row>
    <row r="21" spans="1:12">
      <c r="A21" s="16"/>
      <c r="B21" s="1084"/>
      <c r="C21" s="1084"/>
      <c r="D21" s="1084"/>
      <c r="E21" s="1084"/>
      <c r="F21" s="1084"/>
      <c r="G21" s="98" t="s">
        <v>788</v>
      </c>
      <c r="H21" s="98" t="s">
        <v>788</v>
      </c>
      <c r="I21" s="98" t="s">
        <v>788</v>
      </c>
      <c r="J21" s="1084"/>
      <c r="K21" s="98" t="s">
        <v>345</v>
      </c>
      <c r="L21" s="98" t="s">
        <v>345</v>
      </c>
    </row>
    <row r="22" spans="1:12">
      <c r="A22" s="16"/>
      <c r="B22" s="270" t="s">
        <v>461</v>
      </c>
      <c r="C22" s="269" t="s">
        <v>276</v>
      </c>
      <c r="D22" s="270" t="s">
        <v>347</v>
      </c>
      <c r="E22" s="269" t="s">
        <v>469</v>
      </c>
      <c r="F22" s="270" t="s">
        <v>249</v>
      </c>
      <c r="G22" s="271">
        <v>0</v>
      </c>
      <c r="H22" s="271">
        <v>8875900</v>
      </c>
      <c r="I22" s="271">
        <v>8875900</v>
      </c>
      <c r="J22" s="269" t="s">
        <v>808</v>
      </c>
      <c r="K22" s="272">
        <v>6.25E-2</v>
      </c>
      <c r="L22" s="272">
        <v>6.25E-2</v>
      </c>
    </row>
    <row r="23" spans="1:12">
      <c r="A23" s="16"/>
      <c r="B23" s="274" t="s">
        <v>461</v>
      </c>
      <c r="C23" s="273" t="s">
        <v>276</v>
      </c>
      <c r="D23" s="274" t="s">
        <v>347</v>
      </c>
      <c r="E23" s="273" t="s">
        <v>803</v>
      </c>
      <c r="F23" s="274" t="s">
        <v>249</v>
      </c>
      <c r="G23" s="275">
        <v>0</v>
      </c>
      <c r="H23" s="275">
        <v>276529</v>
      </c>
      <c r="I23" s="275">
        <v>276529</v>
      </c>
      <c r="J23" s="273" t="s">
        <v>462</v>
      </c>
      <c r="K23" s="276">
        <v>7.5235781092461859E-2</v>
      </c>
      <c r="L23" s="276">
        <v>7.3799999999999991E-2</v>
      </c>
    </row>
    <row r="24" spans="1:12">
      <c r="A24" s="16"/>
      <c r="B24" s="274" t="s">
        <v>461</v>
      </c>
      <c r="C24" s="273" t="s">
        <v>276</v>
      </c>
      <c r="D24" s="274" t="s">
        <v>347</v>
      </c>
      <c r="E24" s="273" t="s">
        <v>469</v>
      </c>
      <c r="F24" s="274" t="s">
        <v>249</v>
      </c>
      <c r="G24" s="275">
        <v>28140448</v>
      </c>
      <c r="H24" s="275">
        <v>0</v>
      </c>
      <c r="I24" s="275">
        <v>28140448</v>
      </c>
      <c r="J24" s="273" t="s">
        <v>462</v>
      </c>
      <c r="K24" s="276">
        <v>1.9384178430319032E-2</v>
      </c>
      <c r="L24" s="276">
        <v>1.9E-2</v>
      </c>
    </row>
    <row r="25" spans="1:12">
      <c r="A25" s="16"/>
      <c r="B25" s="274" t="s">
        <v>461</v>
      </c>
      <c r="C25" s="273" t="s">
        <v>276</v>
      </c>
      <c r="D25" s="274" t="s">
        <v>347</v>
      </c>
      <c r="E25" s="273" t="s">
        <v>807</v>
      </c>
      <c r="F25" s="274" t="s">
        <v>249</v>
      </c>
      <c r="G25" s="275">
        <v>797860</v>
      </c>
      <c r="H25" s="275">
        <v>0</v>
      </c>
      <c r="I25" s="275">
        <v>797860</v>
      </c>
      <c r="J25" s="273" t="s">
        <v>462</v>
      </c>
      <c r="K25" s="276">
        <v>7.1163940459160635E-2</v>
      </c>
      <c r="L25" s="276">
        <v>6.9500000000000006E-2</v>
      </c>
    </row>
    <row r="26" spans="1:12">
      <c r="A26" s="16"/>
      <c r="B26" s="274" t="s">
        <v>461</v>
      </c>
      <c r="C26" s="273" t="s">
        <v>276</v>
      </c>
      <c r="D26" s="274" t="s">
        <v>347</v>
      </c>
      <c r="E26" s="273" t="s">
        <v>471</v>
      </c>
      <c r="F26" s="274" t="s">
        <v>249</v>
      </c>
      <c r="G26" s="275">
        <v>0</v>
      </c>
      <c r="H26" s="275">
        <v>372667</v>
      </c>
      <c r="I26" s="275">
        <v>372667</v>
      </c>
      <c r="J26" s="273" t="s">
        <v>462</v>
      </c>
      <c r="K26" s="276">
        <v>7.0788363555748024E-2</v>
      </c>
      <c r="L26" s="276">
        <v>6.88E-2</v>
      </c>
    </row>
    <row r="27" spans="1:12">
      <c r="A27" s="16"/>
      <c r="B27" s="274" t="s">
        <v>461</v>
      </c>
      <c r="C27" s="273" t="s">
        <v>276</v>
      </c>
      <c r="D27" s="274" t="s">
        <v>347</v>
      </c>
      <c r="E27" s="273" t="s">
        <v>472</v>
      </c>
      <c r="F27" s="274" t="s">
        <v>249</v>
      </c>
      <c r="G27" s="275">
        <v>975333</v>
      </c>
      <c r="H27" s="275">
        <v>0</v>
      </c>
      <c r="I27" s="275">
        <v>975333</v>
      </c>
      <c r="J27" s="273" t="s">
        <v>808</v>
      </c>
      <c r="K27" s="276">
        <v>9.0677677028668136E-2</v>
      </c>
      <c r="L27" s="276">
        <v>8.7999999999999995E-2</v>
      </c>
    </row>
    <row r="28" spans="1:12">
      <c r="A28" s="16"/>
      <c r="B28" s="274" t="s">
        <v>461</v>
      </c>
      <c r="C28" s="273" t="s">
        <v>276</v>
      </c>
      <c r="D28" s="274" t="s">
        <v>347</v>
      </c>
      <c r="E28" s="273" t="s">
        <v>804</v>
      </c>
      <c r="F28" s="274" t="s">
        <v>249</v>
      </c>
      <c r="G28" s="275">
        <v>0</v>
      </c>
      <c r="H28" s="275">
        <v>366000</v>
      </c>
      <c r="I28" s="275">
        <v>366000</v>
      </c>
      <c r="J28" s="273" t="s">
        <v>808</v>
      </c>
      <c r="K28" s="276">
        <v>7.7399999999999997E-2</v>
      </c>
      <c r="L28" s="276">
        <v>7.3199999999999987E-2</v>
      </c>
    </row>
    <row r="29" spans="1:12">
      <c r="A29" s="16"/>
      <c r="B29" s="278" t="s">
        <v>240</v>
      </c>
      <c r="C29" s="277" t="s">
        <v>241</v>
      </c>
      <c r="D29" s="278" t="s">
        <v>347</v>
      </c>
      <c r="E29" s="277" t="s">
        <v>471</v>
      </c>
      <c r="F29" s="278" t="s">
        <v>249</v>
      </c>
      <c r="G29" s="279">
        <v>0</v>
      </c>
      <c r="H29" s="279">
        <v>5081889</v>
      </c>
      <c r="I29" s="279">
        <v>5081889</v>
      </c>
      <c r="J29" s="277" t="s">
        <v>808</v>
      </c>
      <c r="K29" s="280">
        <v>7.3700000000000002E-2</v>
      </c>
      <c r="L29" s="280">
        <v>7.3700000000000002E-2</v>
      </c>
    </row>
    <row r="30" spans="1:12">
      <c r="A30" s="16"/>
      <c r="B30" s="459" t="s">
        <v>253</v>
      </c>
      <c r="C30" s="459"/>
      <c r="D30" s="459"/>
      <c r="E30" s="459"/>
      <c r="F30" s="459"/>
      <c r="G30" s="460">
        <v>29913641</v>
      </c>
      <c r="H30" s="460">
        <v>14972985</v>
      </c>
      <c r="I30" s="460">
        <v>44886626</v>
      </c>
      <c r="J30" s="459"/>
      <c r="K30" s="459"/>
      <c r="L30" s="459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s="16"/>
      <c r="B32" s="16"/>
      <c r="C32" s="16"/>
      <c r="D32" s="16"/>
      <c r="E32" s="16"/>
      <c r="F32" s="16"/>
      <c r="G32" s="16"/>
      <c r="H32" s="16"/>
      <c r="I32" s="119"/>
      <c r="J32" s="119"/>
      <c r="K32" s="16"/>
      <c r="L32" s="16"/>
    </row>
    <row r="33" spans="1:12">
      <c r="A33" s="16"/>
      <c r="B33" s="95" t="s">
        <v>336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12.6" thickBot="1">
      <c r="A34" s="16"/>
      <c r="B34" s="19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16"/>
      <c r="B35" s="1122" t="s">
        <v>750</v>
      </c>
      <c r="C35" s="1123"/>
      <c r="D35" s="1123"/>
      <c r="E35" s="1123"/>
      <c r="F35" s="1123"/>
      <c r="G35" s="1123"/>
      <c r="H35" s="1123"/>
      <c r="I35" s="1123"/>
      <c r="J35" s="1123"/>
      <c r="K35" s="1123"/>
      <c r="L35" s="1124"/>
    </row>
    <row r="36" spans="1:12">
      <c r="A36" s="16"/>
      <c r="B36" s="1125" t="s">
        <v>800</v>
      </c>
      <c r="C36" s="1082" t="s">
        <v>338</v>
      </c>
      <c r="D36" s="1082" t="s">
        <v>801</v>
      </c>
      <c r="E36" s="1082" t="s">
        <v>802</v>
      </c>
      <c r="F36" s="1082" t="s">
        <v>340</v>
      </c>
      <c r="G36" s="1121" t="s">
        <v>341</v>
      </c>
      <c r="H36" s="1121"/>
      <c r="I36" s="1121"/>
      <c r="J36" s="1082" t="s">
        <v>342</v>
      </c>
      <c r="K36" s="1082" t="s">
        <v>468</v>
      </c>
      <c r="L36" s="1127" t="s">
        <v>344</v>
      </c>
    </row>
    <row r="37" spans="1:12" ht="36">
      <c r="A37" s="16"/>
      <c r="B37" s="1126"/>
      <c r="C37" s="1083"/>
      <c r="D37" s="1083"/>
      <c r="E37" s="1083"/>
      <c r="F37" s="1083"/>
      <c r="G37" s="97" t="s">
        <v>262</v>
      </c>
      <c r="H37" s="97" t="s">
        <v>333</v>
      </c>
      <c r="I37" s="97" t="s">
        <v>253</v>
      </c>
      <c r="J37" s="1083"/>
      <c r="K37" s="1083"/>
      <c r="L37" s="1128"/>
    </row>
    <row r="38" spans="1:12">
      <c r="A38" s="16"/>
      <c r="B38" s="1126"/>
      <c r="C38" s="1083"/>
      <c r="D38" s="1083"/>
      <c r="E38" s="1083"/>
      <c r="F38" s="1083"/>
      <c r="G38" s="104" t="s">
        <v>788</v>
      </c>
      <c r="H38" s="104" t="s">
        <v>788</v>
      </c>
      <c r="I38" s="104" t="s">
        <v>788</v>
      </c>
      <c r="J38" s="1083"/>
      <c r="K38" s="104" t="s">
        <v>345</v>
      </c>
      <c r="L38" s="105" t="s">
        <v>345</v>
      </c>
    </row>
    <row r="39" spans="1:12">
      <c r="A39" s="16"/>
      <c r="B39" s="270" t="s">
        <v>461</v>
      </c>
      <c r="C39" s="269" t="s">
        <v>276</v>
      </c>
      <c r="D39" s="270" t="s">
        <v>347</v>
      </c>
      <c r="E39" s="269" t="s">
        <v>469</v>
      </c>
      <c r="F39" s="270" t="s">
        <v>249</v>
      </c>
      <c r="G39" s="674">
        <v>0</v>
      </c>
      <c r="H39" s="674">
        <v>8908389</v>
      </c>
      <c r="I39" s="674">
        <v>8908389</v>
      </c>
      <c r="J39" s="269" t="s">
        <v>808</v>
      </c>
      <c r="K39" s="272">
        <v>8.8300000000000003E-2</v>
      </c>
      <c r="L39" s="272">
        <v>8.8300000000000003E-2</v>
      </c>
    </row>
    <row r="40" spans="1:12">
      <c r="A40" s="16"/>
      <c r="B40" s="274" t="s">
        <v>461</v>
      </c>
      <c r="C40" s="273" t="s">
        <v>276</v>
      </c>
      <c r="D40" s="274" t="s">
        <v>347</v>
      </c>
      <c r="E40" s="273" t="s">
        <v>803</v>
      </c>
      <c r="F40" s="274" t="s">
        <v>249</v>
      </c>
      <c r="G40" s="675">
        <v>0</v>
      </c>
      <c r="H40" s="675">
        <v>362578</v>
      </c>
      <c r="I40" s="675">
        <v>362578</v>
      </c>
      <c r="J40" s="273" t="s">
        <v>462</v>
      </c>
      <c r="K40" s="276">
        <v>0.10325123686237062</v>
      </c>
      <c r="L40" s="276">
        <v>0.10099999999999999</v>
      </c>
    </row>
    <row r="41" spans="1:12">
      <c r="A41" s="16"/>
      <c r="B41" s="274" t="s">
        <v>461</v>
      </c>
      <c r="C41" s="273" t="s">
        <v>276</v>
      </c>
      <c r="D41" s="274" t="s">
        <v>347</v>
      </c>
      <c r="E41" s="273" t="s">
        <v>469</v>
      </c>
      <c r="F41" s="274" t="s">
        <v>249</v>
      </c>
      <c r="G41" s="675">
        <v>105636</v>
      </c>
      <c r="H41" s="675">
        <v>28000000</v>
      </c>
      <c r="I41" s="675">
        <v>28105636</v>
      </c>
      <c r="J41" s="273" t="s">
        <v>462</v>
      </c>
      <c r="K41" s="276">
        <v>1.9600673674656566E-2</v>
      </c>
      <c r="L41" s="276">
        <v>1.9E-2</v>
      </c>
    </row>
    <row r="42" spans="1:12">
      <c r="A42" s="16"/>
      <c r="B42" s="274" t="s">
        <v>461</v>
      </c>
      <c r="C42" s="273" t="s">
        <v>276</v>
      </c>
      <c r="D42" s="274" t="s">
        <v>347</v>
      </c>
      <c r="E42" s="273" t="s">
        <v>470</v>
      </c>
      <c r="F42" s="274" t="s">
        <v>249</v>
      </c>
      <c r="G42" s="675">
        <v>0</v>
      </c>
      <c r="H42" s="675">
        <v>20002333</v>
      </c>
      <c r="I42" s="675">
        <v>20002333</v>
      </c>
      <c r="J42" s="273" t="s">
        <v>462</v>
      </c>
      <c r="K42" s="276">
        <v>2.1000000000000001E-2</v>
      </c>
      <c r="L42" s="276">
        <v>2.1000000000000001E-2</v>
      </c>
    </row>
    <row r="43" spans="1:12">
      <c r="A43" s="16"/>
      <c r="B43" s="274" t="s">
        <v>461</v>
      </c>
      <c r="C43" s="273" t="s">
        <v>276</v>
      </c>
      <c r="D43" s="274" t="s">
        <v>347</v>
      </c>
      <c r="E43" s="273" t="s">
        <v>805</v>
      </c>
      <c r="F43" s="274" t="s">
        <v>249</v>
      </c>
      <c r="G43" s="675">
        <v>113765</v>
      </c>
      <c r="H43" s="675">
        <v>22000000</v>
      </c>
      <c r="I43" s="675">
        <v>22113765</v>
      </c>
      <c r="J43" s="273" t="s">
        <v>462</v>
      </c>
      <c r="K43" s="276">
        <v>1.9E-2</v>
      </c>
      <c r="L43" s="276">
        <v>1.9E-2</v>
      </c>
    </row>
    <row r="44" spans="1:12">
      <c r="A44" s="16"/>
      <c r="B44" s="274" t="s">
        <v>461</v>
      </c>
      <c r="C44" s="273" t="s">
        <v>276</v>
      </c>
      <c r="D44" s="274" t="s">
        <v>347</v>
      </c>
      <c r="E44" s="273" t="s">
        <v>807</v>
      </c>
      <c r="F44" s="274" t="s">
        <v>249</v>
      </c>
      <c r="G44" s="275">
        <v>1021576</v>
      </c>
      <c r="H44" s="275">
        <v>0</v>
      </c>
      <c r="I44" s="275">
        <v>1021576</v>
      </c>
      <c r="J44" s="273" t="s">
        <v>462</v>
      </c>
      <c r="K44" s="276">
        <v>9.7685809352384023E-2</v>
      </c>
      <c r="L44" s="276">
        <v>9.5299999999999996E-2</v>
      </c>
    </row>
    <row r="45" spans="1:12">
      <c r="A45" s="16"/>
      <c r="B45" s="274" t="s">
        <v>461</v>
      </c>
      <c r="C45" s="273" t="s">
        <v>276</v>
      </c>
      <c r="D45" s="274" t="s">
        <v>347</v>
      </c>
      <c r="E45" s="273" t="s">
        <v>806</v>
      </c>
      <c r="F45" s="274" t="s">
        <v>249</v>
      </c>
      <c r="G45" s="275">
        <v>58897</v>
      </c>
      <c r="H45" s="275">
        <v>25000000</v>
      </c>
      <c r="I45" s="275">
        <v>25058897</v>
      </c>
      <c r="J45" s="273" t="s">
        <v>462</v>
      </c>
      <c r="K45" s="276">
        <v>1.5396290650918854E-2</v>
      </c>
      <c r="L45" s="276">
        <v>1.4999999999999999E-2</v>
      </c>
    </row>
    <row r="46" spans="1:12">
      <c r="A46" s="16"/>
      <c r="B46" s="274" t="s">
        <v>461</v>
      </c>
      <c r="C46" s="273" t="s">
        <v>276</v>
      </c>
      <c r="D46" s="274" t="s">
        <v>347</v>
      </c>
      <c r="E46" s="273" t="s">
        <v>471</v>
      </c>
      <c r="F46" s="274" t="s">
        <v>249</v>
      </c>
      <c r="G46" s="275">
        <v>0</v>
      </c>
      <c r="H46" s="275">
        <v>452350</v>
      </c>
      <c r="I46" s="275">
        <v>452350</v>
      </c>
      <c r="J46" s="273" t="s">
        <v>462</v>
      </c>
      <c r="K46" s="276">
        <v>9.8008018152835774E-2</v>
      </c>
      <c r="L46" s="276">
        <v>9.5200000000000007E-2</v>
      </c>
    </row>
    <row r="47" spans="1:12">
      <c r="A47" s="16"/>
      <c r="B47" s="274" t="s">
        <v>461</v>
      </c>
      <c r="C47" s="273" t="s">
        <v>276</v>
      </c>
      <c r="D47" s="274" t="s">
        <v>347</v>
      </c>
      <c r="E47" s="273" t="s">
        <v>472</v>
      </c>
      <c r="F47" s="274" t="s">
        <v>249</v>
      </c>
      <c r="G47" s="275">
        <v>949333</v>
      </c>
      <c r="H47" s="275">
        <v>0</v>
      </c>
      <c r="I47" s="275">
        <v>949333</v>
      </c>
      <c r="J47" s="273" t="s">
        <v>808</v>
      </c>
      <c r="K47" s="276">
        <v>9.0881019198399304E-2</v>
      </c>
      <c r="L47" s="276">
        <v>8.7999999999999995E-2</v>
      </c>
    </row>
    <row r="48" spans="1:12">
      <c r="A48" s="16"/>
      <c r="B48" s="278" t="s">
        <v>240</v>
      </c>
      <c r="C48" s="277" t="s">
        <v>241</v>
      </c>
      <c r="D48" s="278" t="s">
        <v>347</v>
      </c>
      <c r="E48" s="277" t="s">
        <v>471</v>
      </c>
      <c r="F48" s="278" t="s">
        <v>249</v>
      </c>
      <c r="G48" s="279">
        <v>0</v>
      </c>
      <c r="H48" s="279">
        <v>109000</v>
      </c>
      <c r="I48" s="279">
        <v>109000</v>
      </c>
      <c r="J48" s="277" t="s">
        <v>808</v>
      </c>
      <c r="K48" s="280">
        <v>9.8099999999999993E-2</v>
      </c>
      <c r="L48" s="280">
        <v>9.8099999999999993E-2</v>
      </c>
    </row>
    <row r="49" spans="1:12" ht="12.6" thickBot="1">
      <c r="A49" s="16"/>
      <c r="B49" s="100" t="s">
        <v>253</v>
      </c>
      <c r="C49" s="101"/>
      <c r="D49" s="101"/>
      <c r="E49" s="101"/>
      <c r="F49" s="101"/>
      <c r="G49" s="201">
        <v>2249207</v>
      </c>
      <c r="H49" s="201">
        <v>104834650</v>
      </c>
      <c r="I49" s="201">
        <v>107083857</v>
      </c>
      <c r="J49" s="101"/>
      <c r="K49" s="101"/>
      <c r="L49" s="103"/>
    </row>
    <row r="50" spans="1:12" ht="12.6" thickBo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6"/>
      <c r="B51" s="1122" t="s">
        <v>751</v>
      </c>
      <c r="C51" s="1123"/>
      <c r="D51" s="1123"/>
      <c r="E51" s="1123"/>
      <c r="F51" s="1123"/>
      <c r="G51" s="1123"/>
      <c r="H51" s="1123"/>
      <c r="I51" s="1123"/>
      <c r="J51" s="1123"/>
      <c r="K51" s="1123"/>
      <c r="L51" s="1124"/>
    </row>
    <row r="52" spans="1:12">
      <c r="A52" s="16"/>
      <c r="B52" s="1125" t="s">
        <v>800</v>
      </c>
      <c r="C52" s="1082" t="s">
        <v>338</v>
      </c>
      <c r="D52" s="1082" t="s">
        <v>801</v>
      </c>
      <c r="E52" s="1082" t="s">
        <v>802</v>
      </c>
      <c r="F52" s="1082" t="s">
        <v>340</v>
      </c>
      <c r="G52" s="1121" t="s">
        <v>341</v>
      </c>
      <c r="H52" s="1121"/>
      <c r="I52" s="1121"/>
      <c r="J52" s="1082" t="s">
        <v>342</v>
      </c>
      <c r="K52" s="1082" t="s">
        <v>468</v>
      </c>
      <c r="L52" s="1127" t="s">
        <v>344</v>
      </c>
    </row>
    <row r="53" spans="1:12" ht="36">
      <c r="A53" s="16"/>
      <c r="B53" s="1126"/>
      <c r="C53" s="1083"/>
      <c r="D53" s="1083"/>
      <c r="E53" s="1083"/>
      <c r="F53" s="1083"/>
      <c r="G53" s="97" t="s">
        <v>262</v>
      </c>
      <c r="H53" s="97" t="s">
        <v>333</v>
      </c>
      <c r="I53" s="97" t="s">
        <v>253</v>
      </c>
      <c r="J53" s="1083"/>
      <c r="K53" s="1083"/>
      <c r="L53" s="1128"/>
    </row>
    <row r="54" spans="1:12">
      <c r="A54" s="16"/>
      <c r="B54" s="1129"/>
      <c r="C54" s="1084"/>
      <c r="D54" s="1084"/>
      <c r="E54" s="1084"/>
      <c r="F54" s="1084"/>
      <c r="G54" s="98" t="s">
        <v>788</v>
      </c>
      <c r="H54" s="98" t="s">
        <v>788</v>
      </c>
      <c r="I54" s="98" t="s">
        <v>788</v>
      </c>
      <c r="J54" s="1084"/>
      <c r="K54" s="98" t="s">
        <v>345</v>
      </c>
      <c r="L54" s="99" t="s">
        <v>345</v>
      </c>
    </row>
    <row r="55" spans="1:12">
      <c r="A55" s="16"/>
      <c r="B55" s="270" t="s">
        <v>461</v>
      </c>
      <c r="C55" s="269" t="s">
        <v>276</v>
      </c>
      <c r="D55" s="270" t="s">
        <v>347</v>
      </c>
      <c r="E55" s="269" t="s">
        <v>469</v>
      </c>
      <c r="F55" s="270" t="s">
        <v>249</v>
      </c>
      <c r="G55" s="674">
        <v>0</v>
      </c>
      <c r="H55" s="674">
        <v>8908389</v>
      </c>
      <c r="I55" s="674">
        <v>8908389</v>
      </c>
      <c r="J55" s="269" t="s">
        <v>808</v>
      </c>
      <c r="K55" s="272">
        <v>8.8300000000000003E-2</v>
      </c>
      <c r="L55" s="272">
        <v>8.8300000000000003E-2</v>
      </c>
    </row>
    <row r="56" spans="1:12">
      <c r="A56" s="16"/>
      <c r="B56" s="274" t="s">
        <v>461</v>
      </c>
      <c r="C56" s="273" t="s">
        <v>276</v>
      </c>
      <c r="D56" s="274" t="s">
        <v>347</v>
      </c>
      <c r="E56" s="273" t="s">
        <v>803</v>
      </c>
      <c r="F56" s="274" t="s">
        <v>249</v>
      </c>
      <c r="G56" s="675">
        <v>0</v>
      </c>
      <c r="H56" s="675">
        <v>378447</v>
      </c>
      <c r="I56" s="675">
        <v>378447</v>
      </c>
      <c r="J56" s="273" t="s">
        <v>462</v>
      </c>
      <c r="K56" s="276">
        <v>0.10325123686237062</v>
      </c>
      <c r="L56" s="276">
        <v>0.10099999999999999</v>
      </c>
    </row>
    <row r="57" spans="1:12">
      <c r="A57" s="16"/>
      <c r="B57" s="274" t="s">
        <v>461</v>
      </c>
      <c r="C57" s="273" t="s">
        <v>276</v>
      </c>
      <c r="D57" s="274" t="s">
        <v>347</v>
      </c>
      <c r="E57" s="273" t="s">
        <v>469</v>
      </c>
      <c r="F57" s="274" t="s">
        <v>249</v>
      </c>
      <c r="G57" s="675">
        <v>140448</v>
      </c>
      <c r="H57" s="675">
        <v>28000000</v>
      </c>
      <c r="I57" s="675">
        <v>28140448</v>
      </c>
      <c r="J57" s="273" t="s">
        <v>462</v>
      </c>
      <c r="K57" s="276">
        <v>1.9600673674656566E-2</v>
      </c>
      <c r="L57" s="276">
        <v>1.9E-2</v>
      </c>
    </row>
    <row r="58" spans="1:12">
      <c r="A58" s="16"/>
      <c r="B58" s="274" t="s">
        <v>461</v>
      </c>
      <c r="C58" s="273" t="s">
        <v>276</v>
      </c>
      <c r="D58" s="274" t="s">
        <v>347</v>
      </c>
      <c r="E58" s="273" t="s">
        <v>470</v>
      </c>
      <c r="F58" s="274" t="s">
        <v>249</v>
      </c>
      <c r="G58" s="675">
        <v>0</v>
      </c>
      <c r="H58" s="675">
        <v>20002333</v>
      </c>
      <c r="I58" s="675">
        <v>20002333</v>
      </c>
      <c r="J58" s="273" t="s">
        <v>462</v>
      </c>
      <c r="K58" s="276">
        <v>2.1000000000000001E-2</v>
      </c>
      <c r="L58" s="276">
        <v>2.1000000000000001E-2</v>
      </c>
    </row>
    <row r="59" spans="1:12">
      <c r="A59" s="16"/>
      <c r="B59" s="274" t="s">
        <v>461</v>
      </c>
      <c r="C59" s="273" t="s">
        <v>276</v>
      </c>
      <c r="D59" s="274" t="s">
        <v>347</v>
      </c>
      <c r="E59" s="273" t="s">
        <v>805</v>
      </c>
      <c r="F59" s="274" t="s">
        <v>249</v>
      </c>
      <c r="G59" s="675">
        <v>113765</v>
      </c>
      <c r="H59" s="675">
        <v>22000000</v>
      </c>
      <c r="I59" s="675">
        <v>22113765</v>
      </c>
      <c r="J59" s="273" t="s">
        <v>462</v>
      </c>
      <c r="K59" s="276">
        <v>1.9E-2</v>
      </c>
      <c r="L59" s="276">
        <v>1.9E-2</v>
      </c>
    </row>
    <row r="60" spans="1:12">
      <c r="A60" s="16"/>
      <c r="B60" s="274" t="s">
        <v>461</v>
      </c>
      <c r="C60" s="273" t="s">
        <v>276</v>
      </c>
      <c r="D60" s="274" t="s">
        <v>347</v>
      </c>
      <c r="E60" s="273" t="s">
        <v>807</v>
      </c>
      <c r="F60" s="274" t="s">
        <v>249</v>
      </c>
      <c r="G60" s="275">
        <v>1094044</v>
      </c>
      <c r="H60" s="275">
        <v>0</v>
      </c>
      <c r="I60" s="275">
        <v>1094044</v>
      </c>
      <c r="J60" s="273" t="s">
        <v>462</v>
      </c>
      <c r="K60" s="276">
        <v>9.7685809352384023E-2</v>
      </c>
      <c r="L60" s="276">
        <v>9.5299999999999996E-2</v>
      </c>
    </row>
    <row r="61" spans="1:12">
      <c r="A61" s="16"/>
      <c r="B61" s="274" t="s">
        <v>461</v>
      </c>
      <c r="C61" s="273" t="s">
        <v>276</v>
      </c>
      <c r="D61" s="274" t="s">
        <v>347</v>
      </c>
      <c r="E61" s="273" t="s">
        <v>806</v>
      </c>
      <c r="F61" s="274" t="s">
        <v>249</v>
      </c>
      <c r="G61" s="275">
        <v>131250</v>
      </c>
      <c r="H61" s="275">
        <v>25000000</v>
      </c>
      <c r="I61" s="275">
        <v>25131250</v>
      </c>
      <c r="J61" s="273" t="s">
        <v>462</v>
      </c>
      <c r="K61" s="276">
        <v>1.5396290650918854E-2</v>
      </c>
      <c r="L61" s="276">
        <v>1.4999999999999999E-2</v>
      </c>
    </row>
    <row r="62" spans="1:12">
      <c r="A62" s="16"/>
      <c r="B62" s="274" t="s">
        <v>461</v>
      </c>
      <c r="C62" s="273" t="s">
        <v>276</v>
      </c>
      <c r="D62" s="274" t="s">
        <v>347</v>
      </c>
      <c r="E62" s="273" t="s">
        <v>471</v>
      </c>
      <c r="F62" s="274" t="s">
        <v>249</v>
      </c>
      <c r="G62" s="275">
        <v>0</v>
      </c>
      <c r="H62" s="275">
        <v>523600</v>
      </c>
      <c r="I62" s="275">
        <v>523600</v>
      </c>
      <c r="J62" s="273" t="s">
        <v>462</v>
      </c>
      <c r="K62" s="276">
        <v>9.8008018152835774E-2</v>
      </c>
      <c r="L62" s="276">
        <v>9.5200000000000007E-2</v>
      </c>
    </row>
    <row r="63" spans="1:12" ht="12.6" customHeight="1">
      <c r="A63" s="16"/>
      <c r="B63" s="274" t="s">
        <v>461</v>
      </c>
      <c r="C63" s="273" t="s">
        <v>276</v>
      </c>
      <c r="D63" s="274" t="s">
        <v>347</v>
      </c>
      <c r="E63" s="273" t="s">
        <v>472</v>
      </c>
      <c r="F63" s="274" t="s">
        <v>249</v>
      </c>
      <c r="G63" s="275">
        <v>997333</v>
      </c>
      <c r="H63" s="275">
        <v>0</v>
      </c>
      <c r="I63" s="275">
        <v>997333</v>
      </c>
      <c r="J63" s="273" t="s">
        <v>808</v>
      </c>
      <c r="K63" s="276">
        <v>9.0881019198399304E-2</v>
      </c>
      <c r="L63" s="276">
        <v>8.7999999999999995E-2</v>
      </c>
    </row>
    <row r="64" spans="1:12">
      <c r="A64" s="16"/>
      <c r="B64" s="278" t="s">
        <v>240</v>
      </c>
      <c r="C64" s="277" t="s">
        <v>241</v>
      </c>
      <c r="D64" s="278" t="s">
        <v>347</v>
      </c>
      <c r="E64" s="277" t="s">
        <v>471</v>
      </c>
      <c r="F64" s="278" t="s">
        <v>249</v>
      </c>
      <c r="G64" s="279">
        <v>0</v>
      </c>
      <c r="H64" s="279">
        <v>109000</v>
      </c>
      <c r="I64" s="279">
        <v>109000</v>
      </c>
      <c r="J64" s="277" t="s">
        <v>808</v>
      </c>
      <c r="K64" s="280">
        <v>9.8099999999999993E-2</v>
      </c>
      <c r="L64" s="280">
        <v>9.8099999999999993E-2</v>
      </c>
    </row>
    <row r="65" spans="1:12" ht="12.6" thickBot="1">
      <c r="A65" s="16"/>
      <c r="B65" s="100" t="s">
        <v>253</v>
      </c>
      <c r="C65" s="101"/>
      <c r="D65" s="101"/>
      <c r="E65" s="101"/>
      <c r="F65" s="101"/>
      <c r="G65" s="201">
        <v>2476840</v>
      </c>
      <c r="H65" s="201">
        <v>104921769</v>
      </c>
      <c r="I65" s="201">
        <v>107398609</v>
      </c>
      <c r="J65" s="101"/>
      <c r="K65" s="101"/>
      <c r="L65" s="103"/>
    </row>
    <row r="66" spans="1:12"/>
  </sheetData>
  <mergeCells count="40">
    <mergeCell ref="B51:L51"/>
    <mergeCell ref="B52:B54"/>
    <mergeCell ref="C52:C54"/>
    <mergeCell ref="D52:D54"/>
    <mergeCell ref="E52:E54"/>
    <mergeCell ref="F52:F54"/>
    <mergeCell ref="G52:I52"/>
    <mergeCell ref="J52:J54"/>
    <mergeCell ref="K52:K53"/>
    <mergeCell ref="L52:L53"/>
    <mergeCell ref="B35:L35"/>
    <mergeCell ref="B36:B38"/>
    <mergeCell ref="C36:C38"/>
    <mergeCell ref="D36:D38"/>
    <mergeCell ref="E36:E38"/>
    <mergeCell ref="F36:F38"/>
    <mergeCell ref="G36:I36"/>
    <mergeCell ref="J36:J38"/>
    <mergeCell ref="K36:K37"/>
    <mergeCell ref="L36:L37"/>
    <mergeCell ref="B18:L18"/>
    <mergeCell ref="B19:B21"/>
    <mergeCell ref="C19:C21"/>
    <mergeCell ref="D19:D21"/>
    <mergeCell ref="E19:E21"/>
    <mergeCell ref="F19:F21"/>
    <mergeCell ref="G19:I19"/>
    <mergeCell ref="J19:J21"/>
    <mergeCell ref="K19:K20"/>
    <mergeCell ref="L19:L20"/>
    <mergeCell ref="B4:L4"/>
    <mergeCell ref="B5:B7"/>
    <mergeCell ref="C5:C7"/>
    <mergeCell ref="D5:D7"/>
    <mergeCell ref="E5:E7"/>
    <mergeCell ref="F5:F7"/>
    <mergeCell ref="G5:I5"/>
    <mergeCell ref="J5:J7"/>
    <mergeCell ref="K5:K6"/>
    <mergeCell ref="L5:L6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9" tint="-0.249977111117893"/>
  </sheetPr>
  <dimension ref="A1:X65"/>
  <sheetViews>
    <sheetView showGridLines="0" zoomScaleNormal="100" workbookViewId="0"/>
  </sheetViews>
  <sheetFormatPr baseColWidth="10" defaultColWidth="0" defaultRowHeight="12" zeroHeight="1" outlineLevelCol="1"/>
  <cols>
    <col min="1" max="1" width="11.5546875" style="9" bestFit="1" customWidth="1"/>
    <col min="2" max="2" width="11.5546875" style="9" customWidth="1"/>
    <col min="3" max="3" width="22" style="9" bestFit="1" customWidth="1"/>
    <col min="4" max="4" width="11.5546875" style="9" customWidth="1"/>
    <col min="5" max="5" width="15.5546875" style="9" customWidth="1"/>
    <col min="6" max="6" width="11.5546875" style="9" customWidth="1"/>
    <col min="7" max="8" width="12.5546875" style="9" bestFit="1" customWidth="1"/>
    <col min="9" max="9" width="11.5546875" style="9" hidden="1" customWidth="1"/>
    <col min="10" max="10" width="14.5546875" style="9" bestFit="1" customWidth="1"/>
    <col min="11" max="11" width="11.5546875" style="9" customWidth="1"/>
    <col min="12" max="13" width="11.5546875" style="9" bestFit="1" customWidth="1"/>
    <col min="14" max="16" width="4" style="9" customWidth="1"/>
    <col min="17" max="17" width="9.77734375" style="9" customWidth="1" outlineLevel="1"/>
    <col min="18" max="18" width="12.5546875" style="9" customWidth="1" outlineLevel="1"/>
    <col min="19" max="19" width="12.44140625" style="9" customWidth="1" outlineLevel="1"/>
    <col min="20" max="22" width="11.5546875" style="9" customWidth="1" outlineLevel="1"/>
    <col min="23" max="23" width="12.44140625" style="9" customWidth="1" outlineLevel="1"/>
    <col min="24" max="24" width="12.5546875" style="9" bestFit="1" customWidth="1"/>
    <col min="25" max="16384" width="11.5546875" style="9" hidden="1"/>
  </cols>
  <sheetData>
    <row r="1" spans="1:23">
      <c r="N1" s="985"/>
      <c r="O1" s="22"/>
      <c r="P1" s="852"/>
    </row>
    <row r="2" spans="1:23">
      <c r="A2" s="16"/>
      <c r="B2" s="95" t="s">
        <v>769</v>
      </c>
      <c r="C2" s="96"/>
      <c r="D2" s="16"/>
      <c r="E2" s="16"/>
      <c r="F2" s="16"/>
      <c r="G2" s="16"/>
      <c r="H2" s="16"/>
      <c r="I2" s="16"/>
      <c r="J2" s="16"/>
      <c r="K2" s="16"/>
      <c r="L2" s="16"/>
      <c r="M2" s="16"/>
      <c r="N2" s="985"/>
      <c r="O2" s="22"/>
      <c r="P2" s="852"/>
      <c r="Q2" s="16"/>
      <c r="R2" s="16"/>
      <c r="S2" s="16"/>
      <c r="T2" s="16"/>
      <c r="U2" s="16"/>
      <c r="V2" s="16"/>
      <c r="W2" s="16"/>
    </row>
    <row r="3" spans="1:23" ht="12.6" thickBot="1">
      <c r="A3" s="16"/>
      <c r="B3" s="1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986"/>
      <c r="O3" s="22"/>
      <c r="P3" s="879"/>
      <c r="Q3" s="16"/>
      <c r="R3" s="16"/>
      <c r="S3" s="16"/>
      <c r="T3" s="16"/>
      <c r="U3" s="16"/>
      <c r="V3" s="16"/>
      <c r="W3" s="16"/>
    </row>
    <row r="4" spans="1:23">
      <c r="A4" s="16"/>
      <c r="B4" s="1118" t="s">
        <v>474</v>
      </c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20"/>
      <c r="N4" s="16"/>
      <c r="Q4" s="16"/>
      <c r="R4" s="1130" t="s">
        <v>341</v>
      </c>
      <c r="S4" s="1131"/>
      <c r="T4" s="1131"/>
      <c r="U4" s="1131"/>
      <c r="V4" s="1131"/>
      <c r="W4" s="1132"/>
    </row>
    <row r="5" spans="1:23">
      <c r="A5" s="16"/>
      <c r="B5" s="1082" t="s">
        <v>800</v>
      </c>
      <c r="C5" s="1082" t="s">
        <v>338</v>
      </c>
      <c r="D5" s="1082" t="s">
        <v>801</v>
      </c>
      <c r="E5" s="1082" t="s">
        <v>802</v>
      </c>
      <c r="F5" s="1082" t="s">
        <v>340</v>
      </c>
      <c r="G5" s="1121" t="s">
        <v>341</v>
      </c>
      <c r="H5" s="1121"/>
      <c r="I5" s="1121"/>
      <c r="J5" s="1121"/>
      <c r="K5" s="1082" t="s">
        <v>342</v>
      </c>
      <c r="L5" s="1082" t="s">
        <v>468</v>
      </c>
      <c r="M5" s="1082" t="s">
        <v>344</v>
      </c>
      <c r="N5" s="16"/>
      <c r="Q5" s="16"/>
      <c r="R5" s="1133"/>
      <c r="S5" s="1134"/>
      <c r="T5" s="1134"/>
      <c r="U5" s="1134"/>
      <c r="V5" s="1134"/>
      <c r="W5" s="1135"/>
    </row>
    <row r="6" spans="1:23" ht="36">
      <c r="A6" s="16"/>
      <c r="B6" s="1083"/>
      <c r="C6" s="1083"/>
      <c r="D6" s="1083"/>
      <c r="E6" s="1083"/>
      <c r="F6" s="1083"/>
      <c r="G6" s="97" t="s">
        <v>334</v>
      </c>
      <c r="H6" s="97" t="s">
        <v>335</v>
      </c>
      <c r="I6" s="97" t="s">
        <v>266</v>
      </c>
      <c r="J6" s="97" t="s">
        <v>253</v>
      </c>
      <c r="K6" s="1083"/>
      <c r="L6" s="1083"/>
      <c r="M6" s="1083"/>
      <c r="N6" s="16"/>
      <c r="Q6" s="16"/>
      <c r="R6" s="885" t="s">
        <v>359</v>
      </c>
      <c r="S6" s="97" t="s">
        <v>360</v>
      </c>
      <c r="T6" s="97" t="s">
        <v>475</v>
      </c>
      <c r="U6" s="97" t="s">
        <v>361</v>
      </c>
      <c r="V6" s="97" t="s">
        <v>266</v>
      </c>
      <c r="W6" s="886" t="s">
        <v>476</v>
      </c>
    </row>
    <row r="7" spans="1:23">
      <c r="A7" s="16"/>
      <c r="B7" s="1084"/>
      <c r="C7" s="1084"/>
      <c r="D7" s="1084"/>
      <c r="E7" s="1084"/>
      <c r="F7" s="1084"/>
      <c r="G7" s="98" t="s">
        <v>788</v>
      </c>
      <c r="H7" s="98" t="s">
        <v>788</v>
      </c>
      <c r="I7" s="98" t="s">
        <v>788</v>
      </c>
      <c r="J7" s="98" t="s">
        <v>788</v>
      </c>
      <c r="K7" s="1084"/>
      <c r="L7" s="104" t="s">
        <v>345</v>
      </c>
      <c r="M7" s="104" t="s">
        <v>345</v>
      </c>
      <c r="N7" s="16"/>
      <c r="Q7" s="16"/>
      <c r="R7" s="887" t="s">
        <v>788</v>
      </c>
      <c r="S7" s="98" t="s">
        <v>788</v>
      </c>
      <c r="T7" s="98" t="s">
        <v>788</v>
      </c>
      <c r="U7" s="98" t="s">
        <v>788</v>
      </c>
      <c r="V7" s="98" t="s">
        <v>788</v>
      </c>
      <c r="W7" s="888" t="s">
        <v>788</v>
      </c>
    </row>
    <row r="8" spans="1:23">
      <c r="A8" s="16"/>
      <c r="B8" s="286" t="s">
        <v>461</v>
      </c>
      <c r="C8" s="285" t="s">
        <v>276</v>
      </c>
      <c r="D8" s="286" t="s">
        <v>347</v>
      </c>
      <c r="E8" s="285" t="s">
        <v>803</v>
      </c>
      <c r="F8" s="286" t="s">
        <v>249</v>
      </c>
      <c r="G8" s="287">
        <v>19261047</v>
      </c>
      <c r="H8" s="287">
        <v>0</v>
      </c>
      <c r="I8" s="287">
        <v>0</v>
      </c>
      <c r="J8" s="287">
        <v>19261047</v>
      </c>
      <c r="K8" s="285" t="s">
        <v>462</v>
      </c>
      <c r="L8" s="288">
        <v>7.5235781092461859E-2</v>
      </c>
      <c r="M8" s="288">
        <v>7.3799999999999991E-2</v>
      </c>
      <c r="N8" s="986"/>
      <c r="O8" s="22"/>
      <c r="P8" s="22"/>
      <c r="Q8" s="119"/>
      <c r="R8" s="889">
        <v>19261047</v>
      </c>
      <c r="S8" s="189">
        <v>0</v>
      </c>
      <c r="T8" s="189">
        <v>0</v>
      </c>
      <c r="U8" s="189">
        <v>0</v>
      </c>
      <c r="V8" s="109">
        <v>0</v>
      </c>
      <c r="W8" s="890">
        <v>19261047</v>
      </c>
    </row>
    <row r="9" spans="1:23">
      <c r="A9" s="16"/>
      <c r="B9" s="286" t="s">
        <v>461</v>
      </c>
      <c r="C9" s="285" t="s">
        <v>276</v>
      </c>
      <c r="D9" s="286" t="s">
        <v>347</v>
      </c>
      <c r="E9" s="285" t="s">
        <v>807</v>
      </c>
      <c r="F9" s="286" t="s">
        <v>249</v>
      </c>
      <c r="G9" s="287">
        <v>32787922</v>
      </c>
      <c r="H9" s="287">
        <v>0</v>
      </c>
      <c r="I9" s="287">
        <v>0</v>
      </c>
      <c r="J9" s="287">
        <v>32787922</v>
      </c>
      <c r="K9" s="285" t="s">
        <v>462</v>
      </c>
      <c r="L9" s="288">
        <v>7.1163940459160635E-2</v>
      </c>
      <c r="M9" s="288">
        <v>6.9500000000000006E-2</v>
      </c>
      <c r="N9" s="986"/>
      <c r="O9" s="987"/>
      <c r="P9" s="22"/>
      <c r="Q9" s="119"/>
      <c r="R9" s="889">
        <v>32787922</v>
      </c>
      <c r="S9" s="189">
        <v>0</v>
      </c>
      <c r="T9" s="189">
        <v>0</v>
      </c>
      <c r="U9" s="189">
        <v>0</v>
      </c>
      <c r="V9" s="109">
        <v>0</v>
      </c>
      <c r="W9" s="890">
        <v>32787922</v>
      </c>
    </row>
    <row r="10" spans="1:23">
      <c r="A10" s="16"/>
      <c r="B10" s="286" t="s">
        <v>461</v>
      </c>
      <c r="C10" s="285" t="s">
        <v>276</v>
      </c>
      <c r="D10" s="286" t="s">
        <v>347</v>
      </c>
      <c r="E10" s="285" t="s">
        <v>471</v>
      </c>
      <c r="F10" s="286" t="s">
        <v>249</v>
      </c>
      <c r="G10" s="287">
        <v>29974375</v>
      </c>
      <c r="H10" s="287">
        <v>0</v>
      </c>
      <c r="I10" s="287">
        <v>0</v>
      </c>
      <c r="J10" s="287">
        <v>29974375</v>
      </c>
      <c r="K10" s="285" t="s">
        <v>462</v>
      </c>
      <c r="L10" s="288">
        <v>7.0788363555748024E-2</v>
      </c>
      <c r="M10" s="288">
        <v>6.88E-2</v>
      </c>
      <c r="N10" s="986"/>
      <c r="O10" s="22"/>
      <c r="P10" s="22"/>
      <c r="Q10" s="119"/>
      <c r="R10" s="889">
        <v>29974375</v>
      </c>
      <c r="S10" s="189">
        <v>0</v>
      </c>
      <c r="T10" s="189">
        <v>0</v>
      </c>
      <c r="U10" s="189">
        <v>0</v>
      </c>
      <c r="V10" s="109">
        <v>0</v>
      </c>
      <c r="W10" s="890">
        <v>29974375</v>
      </c>
    </row>
    <row r="11" spans="1:23">
      <c r="A11" s="16"/>
      <c r="B11" s="286" t="s">
        <v>461</v>
      </c>
      <c r="C11" s="285" t="s">
        <v>276</v>
      </c>
      <c r="D11" s="286" t="s">
        <v>347</v>
      </c>
      <c r="E11" s="285" t="s">
        <v>472</v>
      </c>
      <c r="F11" s="286" t="s">
        <v>249</v>
      </c>
      <c r="G11" s="287">
        <v>0</v>
      </c>
      <c r="H11" s="287">
        <v>29896000</v>
      </c>
      <c r="I11" s="287">
        <v>0</v>
      </c>
      <c r="J11" s="287">
        <v>29896000</v>
      </c>
      <c r="K11" s="285" t="s">
        <v>808</v>
      </c>
      <c r="L11" s="288">
        <v>9.0677677028668136E-2</v>
      </c>
      <c r="M11" s="288">
        <v>8.7999999999999995E-2</v>
      </c>
      <c r="N11" s="986"/>
      <c r="O11" s="22"/>
      <c r="P11" s="22"/>
      <c r="Q11" s="119"/>
      <c r="R11" s="889">
        <v>0</v>
      </c>
      <c r="S11" s="189">
        <v>0</v>
      </c>
      <c r="T11" s="189">
        <v>29896000</v>
      </c>
      <c r="U11" s="189">
        <v>0</v>
      </c>
      <c r="V11" s="109">
        <v>0</v>
      </c>
      <c r="W11" s="890">
        <v>29896000</v>
      </c>
    </row>
    <row r="12" spans="1:23">
      <c r="A12" s="16"/>
      <c r="B12" s="286" t="s">
        <v>461</v>
      </c>
      <c r="C12" s="285" t="s">
        <v>276</v>
      </c>
      <c r="D12" s="286" t="s">
        <v>347</v>
      </c>
      <c r="E12" s="285" t="s">
        <v>804</v>
      </c>
      <c r="F12" s="286" t="s">
        <v>249</v>
      </c>
      <c r="G12" s="287">
        <v>0</v>
      </c>
      <c r="H12" s="287">
        <v>29694185</v>
      </c>
      <c r="I12" s="287">
        <v>0</v>
      </c>
      <c r="J12" s="287">
        <v>29694185</v>
      </c>
      <c r="K12" s="285" t="s">
        <v>808</v>
      </c>
      <c r="L12" s="288">
        <v>7.7399999999999997E-2</v>
      </c>
      <c r="M12" s="288">
        <v>7.3199999999999987E-2</v>
      </c>
      <c r="N12" s="986"/>
      <c r="O12" s="22"/>
      <c r="P12" s="22"/>
      <c r="Q12" s="119"/>
      <c r="R12" s="889">
        <v>0</v>
      </c>
      <c r="S12" s="189">
        <v>0</v>
      </c>
      <c r="T12" s="189">
        <v>0</v>
      </c>
      <c r="U12" s="189">
        <v>29694185</v>
      </c>
      <c r="V12" s="109">
        <v>0</v>
      </c>
      <c r="W12" s="890">
        <v>29694185</v>
      </c>
    </row>
    <row r="13" spans="1:23">
      <c r="A13" s="16"/>
      <c r="B13" s="290" t="s">
        <v>240</v>
      </c>
      <c r="C13" s="289" t="s">
        <v>241</v>
      </c>
      <c r="D13" s="290" t="s">
        <v>347</v>
      </c>
      <c r="E13" s="289" t="s">
        <v>471</v>
      </c>
      <c r="F13" s="290" t="s">
        <v>249</v>
      </c>
      <c r="G13" s="291">
        <v>15000000</v>
      </c>
      <c r="H13" s="291">
        <v>0</v>
      </c>
      <c r="I13" s="291">
        <v>0</v>
      </c>
      <c r="J13" s="291">
        <v>15000000</v>
      </c>
      <c r="K13" s="289" t="s">
        <v>808</v>
      </c>
      <c r="L13" s="292">
        <v>7.3700000000000002E-2</v>
      </c>
      <c r="M13" s="292">
        <v>7.3700000000000002E-2</v>
      </c>
      <c r="N13" s="986"/>
      <c r="O13" s="22"/>
      <c r="P13" s="22"/>
      <c r="Q13" s="119"/>
      <c r="R13" s="889">
        <v>10000000</v>
      </c>
      <c r="S13" s="189">
        <v>5000000</v>
      </c>
      <c r="T13" s="189">
        <v>0</v>
      </c>
      <c r="U13" s="189">
        <v>0</v>
      </c>
      <c r="V13" s="109">
        <v>0</v>
      </c>
      <c r="W13" s="890">
        <v>15000000</v>
      </c>
    </row>
    <row r="14" spans="1:23" ht="12.6" thickBot="1">
      <c r="A14" s="16"/>
      <c r="B14" s="459" t="s">
        <v>253</v>
      </c>
      <c r="C14" s="459"/>
      <c r="D14" s="459"/>
      <c r="E14" s="459"/>
      <c r="F14" s="459"/>
      <c r="G14" s="460">
        <v>97023344</v>
      </c>
      <c r="H14" s="460">
        <v>59590185</v>
      </c>
      <c r="I14" s="460">
        <v>0</v>
      </c>
      <c r="J14" s="460">
        <v>156613529</v>
      </c>
      <c r="K14" s="459"/>
      <c r="L14" s="461"/>
      <c r="M14" s="461"/>
      <c r="Q14" s="16"/>
      <c r="R14" s="891">
        <v>92023344</v>
      </c>
      <c r="S14" s="892">
        <v>5000000</v>
      </c>
      <c r="T14" s="892">
        <v>29896000</v>
      </c>
      <c r="U14" s="892">
        <v>29694185</v>
      </c>
      <c r="V14" s="892">
        <v>0</v>
      </c>
      <c r="W14" s="893">
        <v>156613529</v>
      </c>
    </row>
    <row r="15" spans="1:23" ht="12.6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118" t="s">
        <v>477</v>
      </c>
      <c r="C16" s="1119"/>
      <c r="D16" s="1119"/>
      <c r="E16" s="1119"/>
      <c r="F16" s="1119"/>
      <c r="G16" s="1119"/>
      <c r="H16" s="1119"/>
      <c r="I16" s="1119"/>
      <c r="J16" s="1119"/>
      <c r="K16" s="1119"/>
      <c r="L16" s="1119"/>
      <c r="M16" s="1120"/>
      <c r="Q16" s="16"/>
      <c r="R16" s="1130" t="s">
        <v>341</v>
      </c>
      <c r="S16" s="1131"/>
      <c r="T16" s="1131"/>
      <c r="U16" s="1131"/>
      <c r="V16" s="1131"/>
      <c r="W16" s="1132"/>
    </row>
    <row r="17" spans="1:23">
      <c r="A17" s="16"/>
      <c r="B17" s="1082" t="s">
        <v>800</v>
      </c>
      <c r="C17" s="1082" t="s">
        <v>338</v>
      </c>
      <c r="D17" s="1082" t="s">
        <v>801</v>
      </c>
      <c r="E17" s="1082" t="s">
        <v>802</v>
      </c>
      <c r="F17" s="1082" t="s">
        <v>340</v>
      </c>
      <c r="G17" s="1121" t="s">
        <v>341</v>
      </c>
      <c r="H17" s="1121"/>
      <c r="I17" s="1121"/>
      <c r="J17" s="1121"/>
      <c r="K17" s="1082" t="s">
        <v>342</v>
      </c>
      <c r="L17" s="1082" t="s">
        <v>468</v>
      </c>
      <c r="M17" s="1082" t="s">
        <v>344</v>
      </c>
      <c r="N17" s="986"/>
      <c r="O17" s="22"/>
      <c r="P17" s="22"/>
      <c r="Q17" s="16"/>
      <c r="R17" s="1133"/>
      <c r="S17" s="1134"/>
      <c r="T17" s="1134"/>
      <c r="U17" s="1134"/>
      <c r="V17" s="1134"/>
      <c r="W17" s="1135"/>
    </row>
    <row r="18" spans="1:23" ht="36">
      <c r="A18" s="16"/>
      <c r="B18" s="1083"/>
      <c r="C18" s="1083"/>
      <c r="D18" s="1083"/>
      <c r="E18" s="1083"/>
      <c r="F18" s="1083"/>
      <c r="G18" s="97" t="s">
        <v>334</v>
      </c>
      <c r="H18" s="97" t="s">
        <v>335</v>
      </c>
      <c r="I18" s="97" t="s">
        <v>266</v>
      </c>
      <c r="J18" s="97" t="s">
        <v>253</v>
      </c>
      <c r="K18" s="1083"/>
      <c r="L18" s="1083"/>
      <c r="M18" s="1083"/>
      <c r="N18" s="986"/>
      <c r="Q18" s="16"/>
      <c r="R18" s="885" t="s">
        <v>359</v>
      </c>
      <c r="S18" s="97" t="s">
        <v>360</v>
      </c>
      <c r="T18" s="97" t="s">
        <v>475</v>
      </c>
      <c r="U18" s="97" t="s">
        <v>361</v>
      </c>
      <c r="V18" s="97" t="s">
        <v>266</v>
      </c>
      <c r="W18" s="886" t="s">
        <v>476</v>
      </c>
    </row>
    <row r="19" spans="1:23">
      <c r="A19" s="16"/>
      <c r="B19" s="1084"/>
      <c r="C19" s="1084"/>
      <c r="D19" s="1084"/>
      <c r="E19" s="1084"/>
      <c r="F19" s="1084"/>
      <c r="G19" s="98" t="s">
        <v>788</v>
      </c>
      <c r="H19" s="98" t="s">
        <v>788</v>
      </c>
      <c r="I19" s="98" t="s">
        <v>788</v>
      </c>
      <c r="J19" s="98" t="s">
        <v>788</v>
      </c>
      <c r="K19" s="1084"/>
      <c r="L19" s="104" t="s">
        <v>345</v>
      </c>
      <c r="M19" s="104" t="s">
        <v>345</v>
      </c>
      <c r="N19" s="986"/>
      <c r="Q19" s="16"/>
      <c r="R19" s="887" t="s">
        <v>788</v>
      </c>
      <c r="S19" s="98" t="s">
        <v>788</v>
      </c>
      <c r="T19" s="98" t="s">
        <v>788</v>
      </c>
      <c r="U19" s="98" t="s">
        <v>788</v>
      </c>
      <c r="V19" s="98" t="s">
        <v>788</v>
      </c>
      <c r="W19" s="888" t="s">
        <v>788</v>
      </c>
    </row>
    <row r="20" spans="1:23">
      <c r="A20" s="16"/>
      <c r="B20" s="286" t="s">
        <v>461</v>
      </c>
      <c r="C20" s="285" t="s">
        <v>276</v>
      </c>
      <c r="D20" s="286" t="s">
        <v>347</v>
      </c>
      <c r="E20" s="285" t="s">
        <v>803</v>
      </c>
      <c r="F20" s="286" t="s">
        <v>249</v>
      </c>
      <c r="G20" s="287">
        <v>19270304</v>
      </c>
      <c r="H20" s="287">
        <v>0</v>
      </c>
      <c r="I20" s="287">
        <v>0</v>
      </c>
      <c r="J20" s="287">
        <v>19270304</v>
      </c>
      <c r="K20" s="285" t="s">
        <v>462</v>
      </c>
      <c r="L20" s="288">
        <v>7.5235781092461859E-2</v>
      </c>
      <c r="M20" s="288">
        <v>7.3799999999999991E-2</v>
      </c>
      <c r="N20" s="986"/>
      <c r="O20" s="986"/>
      <c r="P20" s="986"/>
      <c r="Q20" s="986"/>
      <c r="R20" s="889">
        <v>19270304</v>
      </c>
      <c r="S20" s="189">
        <v>0</v>
      </c>
      <c r="T20" s="189">
        <v>0</v>
      </c>
      <c r="U20" s="189">
        <v>0</v>
      </c>
      <c r="V20" s="109">
        <v>0</v>
      </c>
      <c r="W20" s="890">
        <v>19270304</v>
      </c>
    </row>
    <row r="21" spans="1:23">
      <c r="A21" s="16"/>
      <c r="B21" s="286" t="s">
        <v>461</v>
      </c>
      <c r="C21" s="285" t="s">
        <v>276</v>
      </c>
      <c r="D21" s="286" t="s">
        <v>347</v>
      </c>
      <c r="E21" s="285" t="s">
        <v>807</v>
      </c>
      <c r="F21" s="286" t="s">
        <v>249</v>
      </c>
      <c r="G21" s="287">
        <v>32800000</v>
      </c>
      <c r="H21" s="287">
        <v>0</v>
      </c>
      <c r="I21" s="287">
        <v>0</v>
      </c>
      <c r="J21" s="287">
        <v>32800000</v>
      </c>
      <c r="K21" s="285" t="s">
        <v>462</v>
      </c>
      <c r="L21" s="288">
        <v>7.1163940459160635E-2</v>
      </c>
      <c r="M21" s="288">
        <v>6.9500000000000006E-2</v>
      </c>
      <c r="N21" s="986"/>
      <c r="O21" s="986"/>
      <c r="P21" s="986"/>
      <c r="Q21" s="986"/>
      <c r="R21" s="889">
        <v>32800000</v>
      </c>
      <c r="S21" s="189">
        <v>0</v>
      </c>
      <c r="T21" s="189">
        <v>0</v>
      </c>
      <c r="U21" s="189">
        <v>0</v>
      </c>
      <c r="V21" s="109">
        <v>0</v>
      </c>
      <c r="W21" s="890">
        <v>32800000</v>
      </c>
    </row>
    <row r="22" spans="1:23">
      <c r="A22" s="16"/>
      <c r="B22" s="286" t="s">
        <v>461</v>
      </c>
      <c r="C22" s="285" t="s">
        <v>276</v>
      </c>
      <c r="D22" s="286" t="s">
        <v>347</v>
      </c>
      <c r="E22" s="285" t="s">
        <v>471</v>
      </c>
      <c r="F22" s="286" t="s">
        <v>249</v>
      </c>
      <c r="G22" s="287">
        <v>30000000</v>
      </c>
      <c r="H22" s="287">
        <v>0</v>
      </c>
      <c r="I22" s="287">
        <v>0</v>
      </c>
      <c r="J22" s="287">
        <v>30000000</v>
      </c>
      <c r="K22" s="285" t="s">
        <v>462</v>
      </c>
      <c r="L22" s="288">
        <v>7.0788363555748024E-2</v>
      </c>
      <c r="M22" s="288">
        <v>6.88E-2</v>
      </c>
      <c r="N22" s="986"/>
      <c r="O22" s="986"/>
      <c r="P22" s="986"/>
      <c r="Q22" s="986"/>
      <c r="R22" s="889">
        <v>30000000</v>
      </c>
      <c r="S22" s="189">
        <v>0</v>
      </c>
      <c r="T22" s="189">
        <v>0</v>
      </c>
      <c r="U22" s="189">
        <v>0</v>
      </c>
      <c r="V22" s="109">
        <v>0</v>
      </c>
      <c r="W22" s="890">
        <v>30000000</v>
      </c>
    </row>
    <row r="23" spans="1:23">
      <c r="A23" s="16"/>
      <c r="B23" s="286" t="s">
        <v>461</v>
      </c>
      <c r="C23" s="285" t="s">
        <v>276</v>
      </c>
      <c r="D23" s="286" t="s">
        <v>347</v>
      </c>
      <c r="E23" s="285" t="s">
        <v>472</v>
      </c>
      <c r="F23" s="286" t="s">
        <v>249</v>
      </c>
      <c r="G23" s="287">
        <v>0</v>
      </c>
      <c r="H23" s="287">
        <v>30000000</v>
      </c>
      <c r="I23" s="287">
        <v>0</v>
      </c>
      <c r="J23" s="287">
        <v>30000000</v>
      </c>
      <c r="K23" s="285" t="s">
        <v>808</v>
      </c>
      <c r="L23" s="288">
        <v>9.0677677028668136E-2</v>
      </c>
      <c r="M23" s="288">
        <v>8.7999999999999995E-2</v>
      </c>
      <c r="N23" s="986"/>
      <c r="O23" s="986"/>
      <c r="P23" s="986"/>
      <c r="Q23" s="986"/>
      <c r="R23" s="889">
        <v>0</v>
      </c>
      <c r="S23" s="189">
        <v>0</v>
      </c>
      <c r="T23" s="189">
        <v>30000000</v>
      </c>
      <c r="U23" s="189">
        <v>0</v>
      </c>
      <c r="V23" s="109">
        <v>0</v>
      </c>
      <c r="W23" s="890">
        <v>30000000</v>
      </c>
    </row>
    <row r="24" spans="1:23">
      <c r="A24" s="16"/>
      <c r="B24" s="286" t="s">
        <v>461</v>
      </c>
      <c r="C24" s="285" t="s">
        <v>276</v>
      </c>
      <c r="D24" s="286" t="s">
        <v>347</v>
      </c>
      <c r="E24" s="285" t="s">
        <v>804</v>
      </c>
      <c r="F24" s="286" t="s">
        <v>249</v>
      </c>
      <c r="G24" s="287">
        <v>0</v>
      </c>
      <c r="H24" s="287">
        <v>30000000</v>
      </c>
      <c r="I24" s="287">
        <v>0</v>
      </c>
      <c r="J24" s="287">
        <v>30000000</v>
      </c>
      <c r="K24" s="285" t="s">
        <v>808</v>
      </c>
      <c r="L24" s="288">
        <v>7.7399999999999997E-2</v>
      </c>
      <c r="M24" s="288">
        <v>7.3199999999999987E-2</v>
      </c>
      <c r="N24" s="986"/>
      <c r="O24" s="986"/>
      <c r="P24" s="986"/>
      <c r="Q24" s="986"/>
      <c r="R24" s="889">
        <v>0</v>
      </c>
      <c r="S24" s="189">
        <v>0</v>
      </c>
      <c r="T24" s="189">
        <v>0</v>
      </c>
      <c r="U24" s="189">
        <v>30000000</v>
      </c>
      <c r="V24" s="109">
        <v>0</v>
      </c>
      <c r="W24" s="890">
        <v>30000000</v>
      </c>
    </row>
    <row r="25" spans="1:23">
      <c r="A25" s="16"/>
      <c r="B25" s="290" t="s">
        <v>240</v>
      </c>
      <c r="C25" s="289" t="s">
        <v>241</v>
      </c>
      <c r="D25" s="290" t="s">
        <v>347</v>
      </c>
      <c r="E25" s="289" t="s">
        <v>471</v>
      </c>
      <c r="F25" s="290" t="s">
        <v>249</v>
      </c>
      <c r="G25" s="291">
        <v>15000000</v>
      </c>
      <c r="H25" s="291">
        <v>0</v>
      </c>
      <c r="I25" s="291">
        <v>0</v>
      </c>
      <c r="J25" s="291">
        <v>15000000</v>
      </c>
      <c r="K25" s="289" t="s">
        <v>808</v>
      </c>
      <c r="L25" s="292">
        <v>7.3700000000000002E-2</v>
      </c>
      <c r="M25" s="292">
        <v>7.3700000000000002E-2</v>
      </c>
      <c r="N25" s="986"/>
      <c r="O25" s="986"/>
      <c r="P25" s="986"/>
      <c r="Q25" s="986"/>
      <c r="R25" s="889">
        <v>10000000</v>
      </c>
      <c r="S25" s="189">
        <v>5000000</v>
      </c>
      <c r="T25" s="189">
        <v>0</v>
      </c>
      <c r="U25" s="189">
        <v>0</v>
      </c>
      <c r="V25" s="109">
        <v>0</v>
      </c>
      <c r="W25" s="890">
        <v>15000000</v>
      </c>
    </row>
    <row r="26" spans="1:23" ht="12.6" thickBot="1">
      <c r="A26" s="16"/>
      <c r="B26" s="459" t="s">
        <v>253</v>
      </c>
      <c r="C26" s="459"/>
      <c r="D26" s="459"/>
      <c r="E26" s="459"/>
      <c r="F26" s="459"/>
      <c r="G26" s="460">
        <v>97070304</v>
      </c>
      <c r="H26" s="460">
        <v>60000000</v>
      </c>
      <c r="I26" s="460">
        <v>0</v>
      </c>
      <c r="J26" s="460">
        <v>157070304</v>
      </c>
      <c r="K26" s="459"/>
      <c r="L26" s="461"/>
      <c r="M26" s="461"/>
      <c r="N26" s="16"/>
      <c r="Q26" s="16"/>
      <c r="R26" s="891">
        <v>92070304</v>
      </c>
      <c r="S26" s="892">
        <v>5000000</v>
      </c>
      <c r="T26" s="892">
        <v>30000000</v>
      </c>
      <c r="U26" s="892">
        <v>30000000</v>
      </c>
      <c r="V26" s="892">
        <v>0</v>
      </c>
      <c r="W26" s="893">
        <v>157070304</v>
      </c>
    </row>
    <row r="27" spans="1:2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Q27" s="16"/>
      <c r="R27" s="16"/>
      <c r="S27" s="16"/>
      <c r="T27" s="16"/>
      <c r="U27" s="16"/>
      <c r="V27" s="16"/>
      <c r="W27" s="16"/>
    </row>
    <row r="28" spans="1:23">
      <c r="A28" s="16"/>
      <c r="B28" s="16"/>
      <c r="C28" s="16"/>
      <c r="D28" s="16"/>
      <c r="E28" s="16"/>
      <c r="F28" s="16"/>
      <c r="G28" s="16"/>
      <c r="H28" s="16"/>
      <c r="I28" s="119"/>
      <c r="J28" s="16"/>
      <c r="K28" s="16"/>
      <c r="L28" s="16"/>
      <c r="M28" s="16"/>
      <c r="N28" s="16"/>
      <c r="Q28" s="16"/>
      <c r="R28" s="16"/>
      <c r="S28" s="16"/>
      <c r="T28" s="16"/>
      <c r="U28" s="16"/>
      <c r="V28" s="16"/>
      <c r="W28" s="16"/>
    </row>
    <row r="29" spans="1:23">
      <c r="A29" s="16"/>
      <c r="B29" s="95" t="s">
        <v>336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Q29" s="16"/>
      <c r="R29" s="16"/>
      <c r="S29" s="16"/>
      <c r="T29" s="16"/>
      <c r="U29" s="16"/>
      <c r="V29" s="16"/>
      <c r="W29" s="16"/>
    </row>
    <row r="30" spans="1:23" ht="12.6" thickBot="1">
      <c r="A30" s="16"/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Q30" s="16"/>
      <c r="R30" s="16"/>
      <c r="S30" s="16"/>
      <c r="T30" s="16"/>
      <c r="U30" s="16"/>
      <c r="V30" s="16"/>
      <c r="W30" s="16"/>
    </row>
    <row r="31" spans="1:23">
      <c r="A31" s="16"/>
      <c r="B31" s="1122" t="s">
        <v>474</v>
      </c>
      <c r="C31" s="1123"/>
      <c r="D31" s="1123"/>
      <c r="E31" s="1123"/>
      <c r="F31" s="1123"/>
      <c r="G31" s="1123"/>
      <c r="H31" s="1123"/>
      <c r="I31" s="1123"/>
      <c r="J31" s="1123"/>
      <c r="K31" s="1123"/>
      <c r="L31" s="1123"/>
      <c r="M31" s="1124"/>
      <c r="N31" s="16"/>
      <c r="Q31" s="16"/>
      <c r="R31" s="1130" t="s">
        <v>341</v>
      </c>
      <c r="S31" s="1131"/>
      <c r="T31" s="1131"/>
      <c r="U31" s="1131"/>
      <c r="V31" s="1131"/>
      <c r="W31" s="1132"/>
    </row>
    <row r="32" spans="1:23">
      <c r="A32" s="16"/>
      <c r="B32" s="1125" t="s">
        <v>800</v>
      </c>
      <c r="C32" s="1082" t="s">
        <v>338</v>
      </c>
      <c r="D32" s="1082" t="s">
        <v>801</v>
      </c>
      <c r="E32" s="1082" t="s">
        <v>802</v>
      </c>
      <c r="F32" s="1082" t="s">
        <v>340</v>
      </c>
      <c r="G32" s="1121" t="s">
        <v>341</v>
      </c>
      <c r="H32" s="1121"/>
      <c r="I32" s="1121"/>
      <c r="J32" s="1121"/>
      <c r="K32" s="1082" t="s">
        <v>342</v>
      </c>
      <c r="L32" s="1082" t="s">
        <v>468</v>
      </c>
      <c r="M32" s="1127" t="s">
        <v>344</v>
      </c>
      <c r="N32" s="16"/>
      <c r="Q32" s="16"/>
      <c r="R32" s="1133"/>
      <c r="S32" s="1134"/>
      <c r="T32" s="1134"/>
      <c r="U32" s="1134"/>
      <c r="V32" s="1134"/>
      <c r="W32" s="1135"/>
    </row>
    <row r="33" spans="1:23" ht="36">
      <c r="A33" s="16"/>
      <c r="B33" s="1126"/>
      <c r="C33" s="1083"/>
      <c r="D33" s="1083"/>
      <c r="E33" s="1083"/>
      <c r="F33" s="1083"/>
      <c r="G33" s="97" t="s">
        <v>334</v>
      </c>
      <c r="H33" s="97" t="s">
        <v>335</v>
      </c>
      <c r="I33" s="97" t="s">
        <v>266</v>
      </c>
      <c r="J33" s="97" t="s">
        <v>253</v>
      </c>
      <c r="K33" s="1083"/>
      <c r="L33" s="1083"/>
      <c r="M33" s="1128"/>
      <c r="N33" s="16"/>
      <c r="Q33" s="16"/>
      <c r="R33" s="885" t="s">
        <v>359</v>
      </c>
      <c r="S33" s="97" t="s">
        <v>360</v>
      </c>
      <c r="T33" s="97" t="s">
        <v>475</v>
      </c>
      <c r="U33" s="97" t="s">
        <v>361</v>
      </c>
      <c r="V33" s="97" t="s">
        <v>266</v>
      </c>
      <c r="W33" s="886" t="s">
        <v>476</v>
      </c>
    </row>
    <row r="34" spans="1:23">
      <c r="A34" s="16"/>
      <c r="B34" s="1129"/>
      <c r="C34" s="1084"/>
      <c r="D34" s="1084"/>
      <c r="E34" s="1084"/>
      <c r="F34" s="1084"/>
      <c r="G34" s="98" t="s">
        <v>788</v>
      </c>
      <c r="H34" s="98" t="s">
        <v>788</v>
      </c>
      <c r="I34" s="98" t="s">
        <v>788</v>
      </c>
      <c r="J34" s="98" t="s">
        <v>788</v>
      </c>
      <c r="K34" s="1084"/>
      <c r="L34" s="98" t="s">
        <v>345</v>
      </c>
      <c r="M34" s="99" t="s">
        <v>345</v>
      </c>
      <c r="N34" s="16"/>
      <c r="Q34" s="16"/>
      <c r="R34" s="887" t="s">
        <v>788</v>
      </c>
      <c r="S34" s="98" t="s">
        <v>788</v>
      </c>
      <c r="T34" s="98" t="s">
        <v>788</v>
      </c>
      <c r="U34" s="98" t="s">
        <v>788</v>
      </c>
      <c r="V34" s="98" t="s">
        <v>788</v>
      </c>
      <c r="W34" s="888" t="s">
        <v>788</v>
      </c>
    </row>
    <row r="35" spans="1:23">
      <c r="A35" s="16"/>
      <c r="B35" s="559" t="s">
        <v>461</v>
      </c>
      <c r="C35" s="281" t="s">
        <v>276</v>
      </c>
      <c r="D35" s="282" t="s">
        <v>347</v>
      </c>
      <c r="E35" s="281" t="s">
        <v>469</v>
      </c>
      <c r="F35" s="282" t="s">
        <v>249</v>
      </c>
      <c r="G35" s="293">
        <v>4424891</v>
      </c>
      <c r="H35" s="293">
        <v>0</v>
      </c>
      <c r="I35" s="293">
        <v>0</v>
      </c>
      <c r="J35" s="560">
        <v>4424891</v>
      </c>
      <c r="K35" s="281" t="s">
        <v>808</v>
      </c>
      <c r="L35" s="561">
        <v>8.8300000000000003E-2</v>
      </c>
      <c r="M35" s="562">
        <v>8.8300000000000003E-2</v>
      </c>
      <c r="N35" s="16"/>
      <c r="Q35" s="16"/>
      <c r="R35" s="889">
        <v>4424891</v>
      </c>
      <c r="S35" s="189">
        <v>0</v>
      </c>
      <c r="T35" s="189">
        <v>0</v>
      </c>
      <c r="U35" s="189">
        <v>0</v>
      </c>
      <c r="V35" s="109">
        <v>0</v>
      </c>
      <c r="W35" s="890">
        <v>13333280</v>
      </c>
    </row>
    <row r="36" spans="1:23">
      <c r="A36" s="16"/>
      <c r="B36" s="563" t="s">
        <v>461</v>
      </c>
      <c r="C36" s="285" t="s">
        <v>276</v>
      </c>
      <c r="D36" s="286" t="s">
        <v>347</v>
      </c>
      <c r="E36" s="285" t="s">
        <v>803</v>
      </c>
      <c r="F36" s="286" t="s">
        <v>249</v>
      </c>
      <c r="G36" s="294">
        <v>19253111</v>
      </c>
      <c r="H36" s="294">
        <v>0</v>
      </c>
      <c r="I36" s="294">
        <v>0</v>
      </c>
      <c r="J36" s="296">
        <v>19253111</v>
      </c>
      <c r="K36" s="285" t="s">
        <v>462</v>
      </c>
      <c r="L36" s="295">
        <v>0.10325123686237062</v>
      </c>
      <c r="M36" s="564">
        <v>0.10099999999999999</v>
      </c>
      <c r="N36" s="16"/>
      <c r="Q36" s="16"/>
      <c r="R36" s="889">
        <v>0</v>
      </c>
      <c r="S36" s="189">
        <v>19253111</v>
      </c>
      <c r="T36" s="189"/>
      <c r="U36" s="189">
        <v>0</v>
      </c>
      <c r="V36" s="109">
        <v>0</v>
      </c>
      <c r="W36" s="890">
        <v>19615689</v>
      </c>
    </row>
    <row r="37" spans="1:23" ht="15.75" customHeight="1">
      <c r="A37" s="16"/>
      <c r="B37" s="563" t="s">
        <v>461</v>
      </c>
      <c r="C37" s="285" t="s">
        <v>276</v>
      </c>
      <c r="D37" s="286" t="s">
        <v>347</v>
      </c>
      <c r="E37" s="285" t="s">
        <v>807</v>
      </c>
      <c r="F37" s="286" t="s">
        <v>249</v>
      </c>
      <c r="G37" s="294">
        <v>32751688</v>
      </c>
      <c r="H37" s="294">
        <v>0</v>
      </c>
      <c r="I37" s="294">
        <v>0</v>
      </c>
      <c r="J37" s="296">
        <v>32751688</v>
      </c>
      <c r="K37" s="285" t="s">
        <v>462</v>
      </c>
      <c r="L37" s="295">
        <v>9.7685809352384023E-2</v>
      </c>
      <c r="M37" s="564">
        <v>9.5299999999999996E-2</v>
      </c>
      <c r="N37" s="16"/>
      <c r="Q37" s="16"/>
      <c r="R37" s="889">
        <v>32751688</v>
      </c>
      <c r="S37" s="189">
        <v>0</v>
      </c>
      <c r="T37" s="189">
        <v>0</v>
      </c>
      <c r="U37" s="189">
        <v>0</v>
      </c>
      <c r="V37" s="109">
        <v>0</v>
      </c>
      <c r="W37" s="890">
        <v>33773264</v>
      </c>
    </row>
    <row r="38" spans="1:23">
      <c r="A38" s="16"/>
      <c r="B38" s="563" t="s">
        <v>461</v>
      </c>
      <c r="C38" s="285" t="s">
        <v>276</v>
      </c>
      <c r="D38" s="286" t="s">
        <v>347</v>
      </c>
      <c r="E38" s="285" t="s">
        <v>471</v>
      </c>
      <c r="F38" s="286" t="s">
        <v>249</v>
      </c>
      <c r="G38" s="294">
        <v>29938750</v>
      </c>
      <c r="H38" s="294">
        <v>0</v>
      </c>
      <c r="I38" s="294">
        <v>0</v>
      </c>
      <c r="J38" s="296">
        <v>29938750</v>
      </c>
      <c r="K38" s="285" t="s">
        <v>462</v>
      </c>
      <c r="L38" s="295">
        <v>9.8008018152835774E-2</v>
      </c>
      <c r="M38" s="564">
        <v>9.5200000000000007E-2</v>
      </c>
      <c r="N38" s="16"/>
      <c r="Q38" s="16"/>
      <c r="R38" s="889">
        <v>30000000</v>
      </c>
      <c r="S38" s="189">
        <v>-61250</v>
      </c>
      <c r="T38" s="189">
        <v>0</v>
      </c>
      <c r="U38" s="189">
        <v>0</v>
      </c>
      <c r="V38" s="109">
        <v>0</v>
      </c>
      <c r="W38" s="890">
        <v>30391100</v>
      </c>
    </row>
    <row r="39" spans="1:23">
      <c r="A39" s="16"/>
      <c r="B39" s="563" t="s">
        <v>461</v>
      </c>
      <c r="C39" s="285" t="s">
        <v>276</v>
      </c>
      <c r="D39" s="286" t="s">
        <v>347</v>
      </c>
      <c r="E39" s="285" t="s">
        <v>472</v>
      </c>
      <c r="F39" s="286" t="s">
        <v>249</v>
      </c>
      <c r="G39" s="296">
        <v>0</v>
      </c>
      <c r="H39" s="296">
        <v>29872000</v>
      </c>
      <c r="I39" s="296">
        <v>0</v>
      </c>
      <c r="J39" s="296">
        <v>29872000</v>
      </c>
      <c r="K39" s="285" t="s">
        <v>808</v>
      </c>
      <c r="L39" s="297">
        <v>9.0881019198399304E-2</v>
      </c>
      <c r="M39" s="565">
        <v>8.7999999999999995E-2</v>
      </c>
      <c r="N39" s="16"/>
      <c r="Q39" s="16"/>
      <c r="R39" s="889">
        <v>0</v>
      </c>
      <c r="S39" s="189">
        <v>0</v>
      </c>
      <c r="T39" s="189">
        <v>29872000</v>
      </c>
      <c r="U39" s="189">
        <v>0</v>
      </c>
      <c r="V39" s="109">
        <v>0</v>
      </c>
      <c r="W39" s="890">
        <v>30821333</v>
      </c>
    </row>
    <row r="40" spans="1:23">
      <c r="A40" s="16"/>
      <c r="B40" s="563" t="s">
        <v>240</v>
      </c>
      <c r="C40" s="285" t="s">
        <v>241</v>
      </c>
      <c r="D40" s="286" t="s">
        <v>347</v>
      </c>
      <c r="E40" s="285" t="s">
        <v>471</v>
      </c>
      <c r="F40" s="286" t="s">
        <v>249</v>
      </c>
      <c r="G40" s="296">
        <v>20000000</v>
      </c>
      <c r="H40" s="296">
        <v>0</v>
      </c>
      <c r="I40" s="296">
        <v>0</v>
      </c>
      <c r="J40" s="296">
        <v>20000000</v>
      </c>
      <c r="K40" s="285" t="s">
        <v>808</v>
      </c>
      <c r="L40" s="297">
        <v>9.8099999999999993E-2</v>
      </c>
      <c r="M40" s="565">
        <v>9.8099999999999993E-2</v>
      </c>
      <c r="N40" s="16"/>
      <c r="Q40" s="16"/>
      <c r="R40" s="889">
        <v>0</v>
      </c>
      <c r="S40" s="189">
        <v>20000000</v>
      </c>
      <c r="T40" s="189">
        <v>0</v>
      </c>
      <c r="U40" s="189">
        <v>0</v>
      </c>
      <c r="V40" s="109">
        <v>0</v>
      </c>
      <c r="W40" s="890">
        <v>20109000</v>
      </c>
    </row>
    <row r="41" spans="1:23" ht="12.6" thickBot="1">
      <c r="A41" s="16"/>
      <c r="B41" s="100" t="s">
        <v>253</v>
      </c>
      <c r="C41" s="101"/>
      <c r="D41" s="101"/>
      <c r="E41" s="101"/>
      <c r="F41" s="101"/>
      <c r="G41" s="102">
        <v>106368440</v>
      </c>
      <c r="H41" s="102">
        <v>29872000</v>
      </c>
      <c r="I41" s="102">
        <v>0</v>
      </c>
      <c r="J41" s="102">
        <v>136240440</v>
      </c>
      <c r="K41" s="101"/>
      <c r="L41" s="111"/>
      <c r="M41" s="112"/>
      <c r="N41" s="16"/>
      <c r="Q41" s="16"/>
      <c r="R41" s="891">
        <v>67176579</v>
      </c>
      <c r="S41" s="892">
        <v>39191861</v>
      </c>
      <c r="T41" s="892">
        <v>29872000</v>
      </c>
      <c r="U41" s="892">
        <v>0</v>
      </c>
      <c r="V41" s="892">
        <v>0</v>
      </c>
      <c r="W41" s="893">
        <v>136240440</v>
      </c>
    </row>
    <row r="42" spans="1:23" ht="12.6" thickBo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Q42" s="16"/>
      <c r="R42" s="16"/>
      <c r="S42" s="16"/>
      <c r="T42" s="16"/>
      <c r="U42" s="16"/>
      <c r="V42" s="16"/>
      <c r="W42" s="16"/>
    </row>
    <row r="43" spans="1:23">
      <c r="A43" s="16"/>
      <c r="B43" s="1122" t="s">
        <v>477</v>
      </c>
      <c r="C43" s="1123"/>
      <c r="D43" s="1123"/>
      <c r="E43" s="1123"/>
      <c r="F43" s="1123"/>
      <c r="G43" s="1123"/>
      <c r="H43" s="1123"/>
      <c r="I43" s="1123"/>
      <c r="J43" s="1123"/>
      <c r="K43" s="1123"/>
      <c r="L43" s="1123"/>
      <c r="M43" s="1124"/>
      <c r="N43" s="16"/>
      <c r="Q43" s="16"/>
      <c r="R43" s="1130" t="s">
        <v>341</v>
      </c>
      <c r="S43" s="1131"/>
      <c r="T43" s="1131"/>
      <c r="U43" s="1131"/>
      <c r="V43" s="1131"/>
      <c r="W43" s="1132"/>
    </row>
    <row r="44" spans="1:23">
      <c r="A44" s="16"/>
      <c r="B44" s="1125" t="s">
        <v>800</v>
      </c>
      <c r="C44" s="1082" t="s">
        <v>338</v>
      </c>
      <c r="D44" s="1082" t="s">
        <v>801</v>
      </c>
      <c r="E44" s="1082" t="s">
        <v>802</v>
      </c>
      <c r="F44" s="1082" t="s">
        <v>340</v>
      </c>
      <c r="G44" s="1121" t="s">
        <v>341</v>
      </c>
      <c r="H44" s="1121"/>
      <c r="I44" s="1121"/>
      <c r="J44" s="1121"/>
      <c r="K44" s="1082" t="s">
        <v>342</v>
      </c>
      <c r="L44" s="1082" t="s">
        <v>468</v>
      </c>
      <c r="M44" s="1127" t="s">
        <v>344</v>
      </c>
      <c r="N44" s="16"/>
      <c r="Q44" s="16"/>
      <c r="R44" s="1133"/>
      <c r="S44" s="1134"/>
      <c r="T44" s="1134"/>
      <c r="U44" s="1134"/>
      <c r="V44" s="1134"/>
      <c r="W44" s="1135"/>
    </row>
    <row r="45" spans="1:23" ht="36">
      <c r="A45" s="16"/>
      <c r="B45" s="1126"/>
      <c r="C45" s="1083"/>
      <c r="D45" s="1083"/>
      <c r="E45" s="1083"/>
      <c r="F45" s="1083"/>
      <c r="G45" s="97" t="s">
        <v>334</v>
      </c>
      <c r="H45" s="97" t="s">
        <v>335</v>
      </c>
      <c r="I45" s="97" t="s">
        <v>266</v>
      </c>
      <c r="J45" s="97" t="s">
        <v>253</v>
      </c>
      <c r="K45" s="1083"/>
      <c r="L45" s="1083"/>
      <c r="M45" s="1128"/>
      <c r="N45" s="16"/>
      <c r="Q45" s="16"/>
      <c r="R45" s="885" t="s">
        <v>359</v>
      </c>
      <c r="S45" s="97" t="s">
        <v>360</v>
      </c>
      <c r="T45" s="97" t="s">
        <v>475</v>
      </c>
      <c r="U45" s="97" t="s">
        <v>361</v>
      </c>
      <c r="V45" s="97" t="s">
        <v>266</v>
      </c>
      <c r="W45" s="886" t="s">
        <v>476</v>
      </c>
    </row>
    <row r="46" spans="1:23">
      <c r="A46" s="16"/>
      <c r="B46" s="1129"/>
      <c r="C46" s="1084"/>
      <c r="D46" s="1084"/>
      <c r="E46" s="1084"/>
      <c r="F46" s="1084"/>
      <c r="G46" s="98" t="s">
        <v>788</v>
      </c>
      <c r="H46" s="98" t="s">
        <v>788</v>
      </c>
      <c r="I46" s="98" t="s">
        <v>788</v>
      </c>
      <c r="J46" s="98" t="s">
        <v>788</v>
      </c>
      <c r="K46" s="1084"/>
      <c r="L46" s="98" t="s">
        <v>345</v>
      </c>
      <c r="M46" s="99" t="s">
        <v>345</v>
      </c>
      <c r="N46" s="16"/>
      <c r="Q46" s="16"/>
      <c r="R46" s="887" t="s">
        <v>788</v>
      </c>
      <c r="S46" s="98" t="s">
        <v>788</v>
      </c>
      <c r="T46" s="98" t="s">
        <v>788</v>
      </c>
      <c r="U46" s="98" t="s">
        <v>788</v>
      </c>
      <c r="V46" s="98" t="s">
        <v>788</v>
      </c>
      <c r="W46" s="888" t="s">
        <v>788</v>
      </c>
    </row>
    <row r="47" spans="1:23">
      <c r="A47" s="16"/>
      <c r="B47" s="559" t="s">
        <v>461</v>
      </c>
      <c r="C47" s="281" t="s">
        <v>276</v>
      </c>
      <c r="D47" s="282" t="s">
        <v>347</v>
      </c>
      <c r="E47" s="281" t="s">
        <v>469</v>
      </c>
      <c r="F47" s="282" t="s">
        <v>249</v>
      </c>
      <c r="G47" s="293">
        <v>4424891</v>
      </c>
      <c r="H47" s="293">
        <v>0</v>
      </c>
      <c r="I47" s="293">
        <v>0</v>
      </c>
      <c r="J47" s="293">
        <v>4424891</v>
      </c>
      <c r="K47" s="281" t="s">
        <v>808</v>
      </c>
      <c r="L47" s="561">
        <v>8.8300000000000003E-2</v>
      </c>
      <c r="M47" s="562">
        <v>8.8300000000000003E-2</v>
      </c>
      <c r="N47" s="16"/>
      <c r="Q47" s="16"/>
      <c r="R47" s="889">
        <v>4424891</v>
      </c>
      <c r="S47" s="189">
        <v>0</v>
      </c>
      <c r="T47" s="189">
        <v>0</v>
      </c>
      <c r="U47" s="189">
        <v>0</v>
      </c>
      <c r="V47" s="109">
        <v>0</v>
      </c>
      <c r="W47" s="890">
        <v>13333280</v>
      </c>
    </row>
    <row r="48" spans="1:23">
      <c r="A48" s="16"/>
      <c r="B48" s="563" t="s">
        <v>461</v>
      </c>
      <c r="C48" s="285" t="s">
        <v>276</v>
      </c>
      <c r="D48" s="286" t="s">
        <v>347</v>
      </c>
      <c r="E48" s="285" t="s">
        <v>803</v>
      </c>
      <c r="F48" s="286" t="s">
        <v>249</v>
      </c>
      <c r="G48" s="294">
        <v>19270304</v>
      </c>
      <c r="H48" s="294">
        <v>0</v>
      </c>
      <c r="I48" s="294">
        <v>0</v>
      </c>
      <c r="J48" s="294">
        <v>19270304</v>
      </c>
      <c r="K48" s="285" t="s">
        <v>462</v>
      </c>
      <c r="L48" s="295">
        <v>0.10325123686237062</v>
      </c>
      <c r="M48" s="564">
        <v>0.10099999999999999</v>
      </c>
      <c r="N48" s="16"/>
      <c r="Q48" s="16"/>
      <c r="R48" s="889">
        <v>0</v>
      </c>
      <c r="S48" s="189">
        <v>19270304</v>
      </c>
      <c r="T48" s="189">
        <v>0</v>
      </c>
      <c r="U48" s="189">
        <v>0</v>
      </c>
      <c r="V48" s="109">
        <v>0</v>
      </c>
      <c r="W48" s="890">
        <v>19648751</v>
      </c>
    </row>
    <row r="49" spans="1:23">
      <c r="A49" s="16"/>
      <c r="B49" s="563" t="s">
        <v>461</v>
      </c>
      <c r="C49" s="285" t="s">
        <v>276</v>
      </c>
      <c r="D49" s="286" t="s">
        <v>347</v>
      </c>
      <c r="E49" s="285" t="s">
        <v>807</v>
      </c>
      <c r="F49" s="286" t="s">
        <v>249</v>
      </c>
      <c r="G49" s="294">
        <v>32800000</v>
      </c>
      <c r="H49" s="294">
        <v>0</v>
      </c>
      <c r="I49" s="294">
        <v>0</v>
      </c>
      <c r="J49" s="294">
        <v>32800000</v>
      </c>
      <c r="K49" s="285" t="s">
        <v>462</v>
      </c>
      <c r="L49" s="295">
        <v>9.7685809352384023E-2</v>
      </c>
      <c r="M49" s="564">
        <v>9.5299999999999996E-2</v>
      </c>
      <c r="N49" s="16"/>
      <c r="Q49" s="16"/>
      <c r="R49" s="889">
        <v>32800000</v>
      </c>
      <c r="S49" s="189">
        <v>0</v>
      </c>
      <c r="T49" s="189">
        <v>0</v>
      </c>
      <c r="U49" s="189">
        <v>0</v>
      </c>
      <c r="V49" s="109">
        <v>0</v>
      </c>
      <c r="W49" s="890">
        <v>33894044</v>
      </c>
    </row>
    <row r="50" spans="1:23">
      <c r="A50" s="16"/>
      <c r="B50" s="563" t="s">
        <v>461</v>
      </c>
      <c r="C50" s="285" t="s">
        <v>276</v>
      </c>
      <c r="D50" s="286" t="s">
        <v>347</v>
      </c>
      <c r="E50" s="285" t="s">
        <v>471</v>
      </c>
      <c r="F50" s="286" t="s">
        <v>249</v>
      </c>
      <c r="G50" s="294">
        <v>30000000</v>
      </c>
      <c r="H50" s="294">
        <v>0</v>
      </c>
      <c r="I50" s="294">
        <v>0</v>
      </c>
      <c r="J50" s="294">
        <v>30000000</v>
      </c>
      <c r="K50" s="285" t="s">
        <v>462</v>
      </c>
      <c r="L50" s="295">
        <v>9.8008018152835774E-2</v>
      </c>
      <c r="M50" s="564">
        <v>9.5200000000000007E-2</v>
      </c>
      <c r="N50" s="16"/>
      <c r="Q50" s="16"/>
      <c r="R50" s="889">
        <v>0</v>
      </c>
      <c r="S50" s="189">
        <v>30000000</v>
      </c>
      <c r="T50" s="189">
        <v>0</v>
      </c>
      <c r="U50" s="189">
        <v>0</v>
      </c>
      <c r="V50" s="109">
        <v>0</v>
      </c>
      <c r="W50" s="890">
        <v>30523600</v>
      </c>
    </row>
    <row r="51" spans="1:23">
      <c r="A51" s="16"/>
      <c r="B51" s="563" t="s">
        <v>461</v>
      </c>
      <c r="C51" s="285" t="s">
        <v>276</v>
      </c>
      <c r="D51" s="286" t="s">
        <v>347</v>
      </c>
      <c r="E51" s="285" t="s">
        <v>472</v>
      </c>
      <c r="F51" s="286" t="s">
        <v>249</v>
      </c>
      <c r="G51" s="296">
        <v>0</v>
      </c>
      <c r="H51" s="296">
        <v>30000000</v>
      </c>
      <c r="I51" s="296">
        <v>0</v>
      </c>
      <c r="J51" s="296">
        <v>30000000</v>
      </c>
      <c r="K51" s="285" t="s">
        <v>808</v>
      </c>
      <c r="L51" s="297">
        <v>9.0881019198399304E-2</v>
      </c>
      <c r="M51" s="565">
        <v>8.7999999999999995E-2</v>
      </c>
      <c r="N51" s="16"/>
      <c r="Q51" s="16"/>
      <c r="R51" s="889">
        <v>0</v>
      </c>
      <c r="S51" s="189">
        <v>0</v>
      </c>
      <c r="T51" s="189">
        <v>30000000</v>
      </c>
      <c r="U51" s="189">
        <v>0</v>
      </c>
      <c r="V51" s="109">
        <v>0</v>
      </c>
      <c r="W51" s="890">
        <v>30997333</v>
      </c>
    </row>
    <row r="52" spans="1:23">
      <c r="A52" s="16"/>
      <c r="B52" s="563" t="s">
        <v>240</v>
      </c>
      <c r="C52" s="285" t="s">
        <v>241</v>
      </c>
      <c r="D52" s="286" t="s">
        <v>347</v>
      </c>
      <c r="E52" s="285" t="s">
        <v>471</v>
      </c>
      <c r="F52" s="286" t="s">
        <v>249</v>
      </c>
      <c r="G52" s="296">
        <v>20000000</v>
      </c>
      <c r="H52" s="296">
        <v>0</v>
      </c>
      <c r="I52" s="296">
        <v>0</v>
      </c>
      <c r="J52" s="296">
        <v>20000000</v>
      </c>
      <c r="K52" s="285" t="s">
        <v>808</v>
      </c>
      <c r="L52" s="297">
        <v>9.8099999999999993E-2</v>
      </c>
      <c r="M52" s="565">
        <v>9.8099999999999993E-2</v>
      </c>
      <c r="N52" s="16"/>
      <c r="Q52" s="16"/>
      <c r="R52" s="889">
        <v>0</v>
      </c>
      <c r="S52" s="189">
        <v>20000000</v>
      </c>
      <c r="T52" s="189">
        <v>0</v>
      </c>
      <c r="U52" s="189">
        <v>0</v>
      </c>
      <c r="V52" s="109"/>
      <c r="W52" s="890">
        <v>20109000</v>
      </c>
    </row>
    <row r="53" spans="1:23" ht="12.6" thickBot="1">
      <c r="A53" s="16"/>
      <c r="B53" s="100" t="s">
        <v>253</v>
      </c>
      <c r="C53" s="101"/>
      <c r="D53" s="101"/>
      <c r="E53" s="101"/>
      <c r="F53" s="101"/>
      <c r="G53" s="102">
        <v>106495195</v>
      </c>
      <c r="H53" s="102">
        <v>30000000</v>
      </c>
      <c r="I53" s="102">
        <v>0</v>
      </c>
      <c r="J53" s="102">
        <v>136495195</v>
      </c>
      <c r="K53" s="101"/>
      <c r="L53" s="111"/>
      <c r="M53" s="112"/>
      <c r="N53" s="16"/>
      <c r="Q53" s="16"/>
      <c r="R53" s="891">
        <v>37224891</v>
      </c>
      <c r="S53" s="892">
        <v>69270304</v>
      </c>
      <c r="T53" s="892">
        <v>30000000</v>
      </c>
      <c r="U53" s="892">
        <v>0</v>
      </c>
      <c r="V53" s="892">
        <v>0</v>
      </c>
      <c r="W53" s="893">
        <v>243893804</v>
      </c>
    </row>
    <row r="54" spans="1:23"/>
    <row r="55" spans="1:23"/>
    <row r="63" spans="1:23" hidden="1">
      <c r="C63" s="9" t="s">
        <v>478</v>
      </c>
    </row>
    <row r="65" spans="3:3" hidden="1">
      <c r="C65" s="9" t="s">
        <v>479</v>
      </c>
    </row>
  </sheetData>
  <mergeCells count="44">
    <mergeCell ref="R43:W44"/>
    <mergeCell ref="B44:B46"/>
    <mergeCell ref="C44:C46"/>
    <mergeCell ref="D44:D46"/>
    <mergeCell ref="E44:E46"/>
    <mergeCell ref="F44:F46"/>
    <mergeCell ref="G44:J44"/>
    <mergeCell ref="K44:K46"/>
    <mergeCell ref="L44:L45"/>
    <mergeCell ref="M44:M45"/>
    <mergeCell ref="B43:M43"/>
    <mergeCell ref="B31:M31"/>
    <mergeCell ref="R31:W32"/>
    <mergeCell ref="B32:B34"/>
    <mergeCell ref="C32:C34"/>
    <mergeCell ref="D32:D34"/>
    <mergeCell ref="E32:E34"/>
    <mergeCell ref="F32:F34"/>
    <mergeCell ref="G32:J32"/>
    <mergeCell ref="K32:K34"/>
    <mergeCell ref="L32:L33"/>
    <mergeCell ref="M32:M33"/>
    <mergeCell ref="B16:M16"/>
    <mergeCell ref="R16:W17"/>
    <mergeCell ref="B17:B19"/>
    <mergeCell ref="C17:C19"/>
    <mergeCell ref="D17:D19"/>
    <mergeCell ref="E17:E19"/>
    <mergeCell ref="F17:F19"/>
    <mergeCell ref="G17:J17"/>
    <mergeCell ref="K17:K19"/>
    <mergeCell ref="L17:L18"/>
    <mergeCell ref="M17:M18"/>
    <mergeCell ref="B4:M4"/>
    <mergeCell ref="R4:W5"/>
    <mergeCell ref="B5:B7"/>
    <mergeCell ref="C5:C7"/>
    <mergeCell ref="D5:D7"/>
    <mergeCell ref="E5:E7"/>
    <mergeCell ref="F5:F7"/>
    <mergeCell ref="G5:J5"/>
    <mergeCell ref="K5:K7"/>
    <mergeCell ref="L5:L6"/>
    <mergeCell ref="M5:M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9" tint="-0.249977111117893"/>
  </sheetPr>
  <dimension ref="A1:V91"/>
  <sheetViews>
    <sheetView showGridLines="0" workbookViewId="0"/>
  </sheetViews>
  <sheetFormatPr baseColWidth="10" defaultColWidth="0" defaultRowHeight="12" zeroHeight="1"/>
  <cols>
    <col min="1" max="2" width="11.5546875" style="9" customWidth="1"/>
    <col min="3" max="3" width="13.44140625" style="9" customWidth="1"/>
    <col min="4" max="8" width="11.5546875" style="9" customWidth="1"/>
    <col min="9" max="9" width="12.5546875" style="9" bestFit="1" customWidth="1"/>
    <col min="10" max="11" width="13.5546875" style="9" bestFit="1" customWidth="1"/>
    <col min="12" max="15" width="11.5546875" style="9" customWidth="1"/>
    <col min="16" max="20" width="11.5546875" style="9" hidden="1" customWidth="1"/>
    <col min="21" max="22" width="0" style="9" hidden="1" customWidth="1"/>
    <col min="23" max="16384" width="11.5546875" style="9" hidden="1"/>
  </cols>
  <sheetData>
    <row r="1" spans="1:14"/>
    <row r="2" spans="1:14">
      <c r="A2" s="16"/>
      <c r="B2" s="95" t="s">
        <v>769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16"/>
      <c r="B3" s="1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6"/>
      <c r="B4" s="1118" t="s">
        <v>480</v>
      </c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20"/>
    </row>
    <row r="5" spans="1:14">
      <c r="A5" s="16"/>
      <c r="B5" s="1082" t="s">
        <v>800</v>
      </c>
      <c r="C5" s="1082" t="s">
        <v>338</v>
      </c>
      <c r="D5" s="1082" t="s">
        <v>801</v>
      </c>
      <c r="E5" s="1082" t="s">
        <v>481</v>
      </c>
      <c r="F5" s="1082" t="s">
        <v>482</v>
      </c>
      <c r="G5" s="1082" t="s">
        <v>466</v>
      </c>
      <c r="H5" s="1082" t="s">
        <v>340</v>
      </c>
      <c r="I5" s="1121" t="s">
        <v>341</v>
      </c>
      <c r="J5" s="1121"/>
      <c r="K5" s="1121"/>
      <c r="L5" s="1082" t="s">
        <v>342</v>
      </c>
      <c r="M5" s="1082" t="s">
        <v>468</v>
      </c>
      <c r="N5" s="1082" t="s">
        <v>344</v>
      </c>
    </row>
    <row r="6" spans="1:14" ht="36">
      <c r="A6" s="16"/>
      <c r="B6" s="1083"/>
      <c r="C6" s="1083"/>
      <c r="D6" s="1083"/>
      <c r="E6" s="1083"/>
      <c r="F6" s="1083"/>
      <c r="G6" s="1083"/>
      <c r="H6" s="1083"/>
      <c r="I6" s="97" t="s">
        <v>262</v>
      </c>
      <c r="J6" s="97" t="s">
        <v>333</v>
      </c>
      <c r="K6" s="97" t="s">
        <v>253</v>
      </c>
      <c r="L6" s="1083"/>
      <c r="M6" s="1083"/>
      <c r="N6" s="1083"/>
    </row>
    <row r="7" spans="1:14">
      <c r="A7" s="16"/>
      <c r="B7" s="1084"/>
      <c r="C7" s="1084"/>
      <c r="D7" s="1084"/>
      <c r="E7" s="1084"/>
      <c r="F7" s="1084"/>
      <c r="G7" s="1084"/>
      <c r="H7" s="1084"/>
      <c r="I7" s="98" t="s">
        <v>788</v>
      </c>
      <c r="J7" s="98" t="s">
        <v>788</v>
      </c>
      <c r="K7" s="98" t="s">
        <v>788</v>
      </c>
      <c r="L7" s="1084"/>
      <c r="M7" s="98" t="s">
        <v>345</v>
      </c>
      <c r="N7" s="98" t="s">
        <v>345</v>
      </c>
    </row>
    <row r="8" spans="1:14">
      <c r="A8" s="16"/>
      <c r="B8" s="282" t="s">
        <v>461</v>
      </c>
      <c r="C8" s="281" t="s">
        <v>276</v>
      </c>
      <c r="D8" s="282" t="s">
        <v>347</v>
      </c>
      <c r="E8" s="282">
        <v>630</v>
      </c>
      <c r="F8" s="282" t="s">
        <v>483</v>
      </c>
      <c r="G8" s="913">
        <v>47939</v>
      </c>
      <c r="H8" s="282" t="s">
        <v>433</v>
      </c>
      <c r="I8" s="283">
        <v>0</v>
      </c>
      <c r="J8" s="287">
        <v>699043</v>
      </c>
      <c r="K8" s="283">
        <v>699043</v>
      </c>
      <c r="L8" s="281" t="s">
        <v>462</v>
      </c>
      <c r="M8" s="284">
        <v>4.1681000000000003E-2</v>
      </c>
      <c r="N8" s="284">
        <v>4.2000000000000003E-2</v>
      </c>
    </row>
    <row r="9" spans="1:14">
      <c r="A9" s="16"/>
      <c r="B9" s="286" t="s">
        <v>461</v>
      </c>
      <c r="C9" s="285" t="s">
        <v>276</v>
      </c>
      <c r="D9" s="286" t="s">
        <v>347</v>
      </c>
      <c r="E9" s="286">
        <v>655</v>
      </c>
      <c r="F9" s="286" t="s">
        <v>484</v>
      </c>
      <c r="G9" s="914">
        <v>48853</v>
      </c>
      <c r="H9" s="286" t="s">
        <v>433</v>
      </c>
      <c r="I9" s="287">
        <v>0</v>
      </c>
      <c r="J9" s="287">
        <v>548846</v>
      </c>
      <c r="K9" s="287">
        <v>548846</v>
      </c>
      <c r="L9" s="285" t="s">
        <v>462</v>
      </c>
      <c r="M9" s="288">
        <v>3.8342000000000001E-2</v>
      </c>
      <c r="N9" s="288">
        <v>3.8600000000000002E-2</v>
      </c>
    </row>
    <row r="10" spans="1:14">
      <c r="A10" s="16"/>
      <c r="B10" s="286" t="s">
        <v>461</v>
      </c>
      <c r="C10" s="285" t="s">
        <v>276</v>
      </c>
      <c r="D10" s="286" t="s">
        <v>347</v>
      </c>
      <c r="E10" s="286">
        <v>655</v>
      </c>
      <c r="F10" s="286" t="s">
        <v>485</v>
      </c>
      <c r="G10" s="914">
        <v>48366</v>
      </c>
      <c r="H10" s="286" t="s">
        <v>433</v>
      </c>
      <c r="I10" s="287">
        <v>0</v>
      </c>
      <c r="J10" s="287">
        <v>222117</v>
      </c>
      <c r="K10" s="287">
        <v>222117</v>
      </c>
      <c r="L10" s="285" t="s">
        <v>462</v>
      </c>
      <c r="M10" s="288">
        <v>3.9613000000000002E-2</v>
      </c>
      <c r="N10" s="288">
        <v>0.04</v>
      </c>
    </row>
    <row r="11" spans="1:14">
      <c r="A11" s="16"/>
      <c r="B11" s="286" t="s">
        <v>461</v>
      </c>
      <c r="C11" s="285" t="s">
        <v>276</v>
      </c>
      <c r="D11" s="286" t="s">
        <v>347</v>
      </c>
      <c r="E11" s="286">
        <v>713</v>
      </c>
      <c r="F11" s="286" t="s">
        <v>486</v>
      </c>
      <c r="G11" s="914">
        <v>49400</v>
      </c>
      <c r="H11" s="286" t="s">
        <v>433</v>
      </c>
      <c r="I11" s="287">
        <v>0</v>
      </c>
      <c r="J11" s="287">
        <v>825921</v>
      </c>
      <c r="K11" s="287">
        <v>825921</v>
      </c>
      <c r="L11" s="285" t="s">
        <v>808</v>
      </c>
      <c r="M11" s="288">
        <v>3.9146E-2</v>
      </c>
      <c r="N11" s="288">
        <v>3.9E-2</v>
      </c>
    </row>
    <row r="12" spans="1:14">
      <c r="A12" s="16"/>
      <c r="B12" s="286" t="s">
        <v>461</v>
      </c>
      <c r="C12" s="285" t="s">
        <v>276</v>
      </c>
      <c r="D12" s="286" t="s">
        <v>347</v>
      </c>
      <c r="E12" s="286">
        <v>713</v>
      </c>
      <c r="F12" s="286" t="s">
        <v>487</v>
      </c>
      <c r="G12" s="914">
        <v>49766</v>
      </c>
      <c r="H12" s="286" t="s">
        <v>433</v>
      </c>
      <c r="I12" s="287">
        <v>0</v>
      </c>
      <c r="J12" s="287">
        <v>702911</v>
      </c>
      <c r="K12" s="287">
        <v>702911</v>
      </c>
      <c r="L12" s="285" t="s">
        <v>462</v>
      </c>
      <c r="M12" s="288">
        <v>3.8089999999999999E-2</v>
      </c>
      <c r="N12" s="288">
        <v>3.7999999999999999E-2</v>
      </c>
    </row>
    <row r="13" spans="1:14">
      <c r="A13" s="16"/>
      <c r="B13" s="286" t="s">
        <v>461</v>
      </c>
      <c r="C13" s="285" t="s">
        <v>276</v>
      </c>
      <c r="D13" s="286" t="s">
        <v>347</v>
      </c>
      <c r="E13" s="286">
        <v>778</v>
      </c>
      <c r="F13" s="302" t="s">
        <v>488</v>
      </c>
      <c r="G13" s="915">
        <v>50131</v>
      </c>
      <c r="H13" s="302" t="s">
        <v>433</v>
      </c>
      <c r="I13" s="698">
        <v>0</v>
      </c>
      <c r="J13" s="287">
        <v>651834</v>
      </c>
      <c r="K13" s="287">
        <v>651834</v>
      </c>
      <c r="L13" s="304" t="s">
        <v>462</v>
      </c>
      <c r="M13" s="305">
        <v>3.5000000000000003E-2</v>
      </c>
      <c r="N13" s="288">
        <v>3.5000000000000003E-2</v>
      </c>
    </row>
    <row r="14" spans="1:14">
      <c r="A14" s="16"/>
      <c r="B14" s="286" t="s">
        <v>461</v>
      </c>
      <c r="C14" s="285" t="s">
        <v>276</v>
      </c>
      <c r="D14" s="286" t="s">
        <v>347</v>
      </c>
      <c r="E14" s="286">
        <v>778</v>
      </c>
      <c r="F14" s="286" t="s">
        <v>489</v>
      </c>
      <c r="G14" s="914">
        <v>50192</v>
      </c>
      <c r="H14" s="286" t="s">
        <v>433</v>
      </c>
      <c r="I14" s="287">
        <v>0</v>
      </c>
      <c r="J14" s="287">
        <v>285944</v>
      </c>
      <c r="K14" s="287">
        <v>285944</v>
      </c>
      <c r="L14" s="285" t="s">
        <v>808</v>
      </c>
      <c r="M14" s="288">
        <v>3.2152E-2</v>
      </c>
      <c r="N14" s="288">
        <v>3.3000000000000002E-2</v>
      </c>
    </row>
    <row r="15" spans="1:14">
      <c r="A15" s="16"/>
      <c r="B15" s="286" t="s">
        <v>461</v>
      </c>
      <c r="C15" s="285" t="s">
        <v>276</v>
      </c>
      <c r="D15" s="286" t="s">
        <v>347</v>
      </c>
      <c r="E15" s="286">
        <v>806</v>
      </c>
      <c r="F15" s="286" t="s">
        <v>490</v>
      </c>
      <c r="G15" s="914">
        <v>50437</v>
      </c>
      <c r="H15" s="286" t="s">
        <v>433</v>
      </c>
      <c r="I15" s="287">
        <v>702515</v>
      </c>
      <c r="J15" s="287">
        <v>0</v>
      </c>
      <c r="K15" s="287">
        <v>702515</v>
      </c>
      <c r="L15" s="285" t="s">
        <v>462</v>
      </c>
      <c r="M15" s="288">
        <v>3.1101E-2</v>
      </c>
      <c r="N15" s="288">
        <v>0.03</v>
      </c>
    </row>
    <row r="16" spans="1:14">
      <c r="A16" s="16"/>
      <c r="B16" s="286" t="s">
        <v>461</v>
      </c>
      <c r="C16" s="285" t="s">
        <v>276</v>
      </c>
      <c r="D16" s="286" t="s">
        <v>347</v>
      </c>
      <c r="E16" s="286">
        <v>806</v>
      </c>
      <c r="F16" s="286" t="s">
        <v>491</v>
      </c>
      <c r="G16" s="914">
        <v>51150</v>
      </c>
      <c r="H16" s="286" t="s">
        <v>433</v>
      </c>
      <c r="I16" s="287">
        <v>1055702</v>
      </c>
      <c r="J16" s="287">
        <v>0</v>
      </c>
      <c r="K16" s="287">
        <v>1055702</v>
      </c>
      <c r="L16" s="285" t="s">
        <v>808</v>
      </c>
      <c r="M16" s="288">
        <v>3.2960999999999997E-2</v>
      </c>
      <c r="N16" s="288">
        <v>3.2000000000000001E-2</v>
      </c>
    </row>
    <row r="17" spans="1:14">
      <c r="A17" s="16"/>
      <c r="B17" s="286" t="s">
        <v>461</v>
      </c>
      <c r="C17" s="285" t="s">
        <v>276</v>
      </c>
      <c r="D17" s="286" t="s">
        <v>347</v>
      </c>
      <c r="E17" s="286">
        <v>887</v>
      </c>
      <c r="F17" s="286" t="s">
        <v>492</v>
      </c>
      <c r="G17" s="914">
        <v>52305</v>
      </c>
      <c r="H17" s="286" t="s">
        <v>433</v>
      </c>
      <c r="I17" s="287">
        <v>592328</v>
      </c>
      <c r="J17" s="287">
        <v>0</v>
      </c>
      <c r="K17" s="287">
        <v>592328</v>
      </c>
      <c r="L17" s="285" t="s">
        <v>808</v>
      </c>
      <c r="M17" s="288">
        <v>2.8507999999999999E-2</v>
      </c>
      <c r="N17" s="288">
        <v>2.8000000000000001E-2</v>
      </c>
    </row>
    <row r="18" spans="1:14">
      <c r="A18" s="16"/>
      <c r="B18" s="286" t="s">
        <v>461</v>
      </c>
      <c r="C18" s="285" t="s">
        <v>276</v>
      </c>
      <c r="D18" s="286" t="s">
        <v>347</v>
      </c>
      <c r="E18" s="286">
        <v>886</v>
      </c>
      <c r="F18" s="286" t="s">
        <v>493</v>
      </c>
      <c r="G18" s="914">
        <v>45731</v>
      </c>
      <c r="H18" s="286" t="s">
        <v>433</v>
      </c>
      <c r="I18" s="287">
        <v>7106184</v>
      </c>
      <c r="J18" s="287">
        <v>7044724</v>
      </c>
      <c r="K18" s="287">
        <v>14150908</v>
      </c>
      <c r="L18" s="285" t="s">
        <v>808</v>
      </c>
      <c r="M18" s="288">
        <v>1.9869000000000001E-2</v>
      </c>
      <c r="N18" s="288">
        <v>1.7999999999999999E-2</v>
      </c>
    </row>
    <row r="19" spans="1:14">
      <c r="A19" s="16"/>
      <c r="B19" s="286" t="s">
        <v>461</v>
      </c>
      <c r="C19" s="285" t="s">
        <v>276</v>
      </c>
      <c r="D19" s="286" t="s">
        <v>347</v>
      </c>
      <c r="E19" s="286">
        <v>887</v>
      </c>
      <c r="F19" s="286" t="s">
        <v>494</v>
      </c>
      <c r="G19" s="914">
        <v>52671</v>
      </c>
      <c r="H19" s="286" t="s">
        <v>433</v>
      </c>
      <c r="I19" s="287">
        <v>719247</v>
      </c>
      <c r="J19" s="287">
        <v>0</v>
      </c>
      <c r="K19" s="287">
        <v>719247</v>
      </c>
      <c r="L19" s="285" t="s">
        <v>808</v>
      </c>
      <c r="M19" s="288">
        <v>2.1597000000000002E-2</v>
      </c>
      <c r="N19" s="288">
        <v>2.5000000000000001E-2</v>
      </c>
    </row>
    <row r="20" spans="1:14">
      <c r="A20" s="16"/>
      <c r="B20" s="286" t="s">
        <v>461</v>
      </c>
      <c r="C20" s="285" t="s">
        <v>276</v>
      </c>
      <c r="D20" s="286" t="s">
        <v>347</v>
      </c>
      <c r="E20" s="286">
        <v>0</v>
      </c>
      <c r="F20" s="286" t="s">
        <v>495</v>
      </c>
      <c r="G20" s="914">
        <v>50388</v>
      </c>
      <c r="H20" s="286" t="s">
        <v>434</v>
      </c>
      <c r="I20" s="287">
        <v>0</v>
      </c>
      <c r="J20" s="287">
        <v>31332</v>
      </c>
      <c r="K20" s="287">
        <v>31332</v>
      </c>
      <c r="L20" s="285" t="s">
        <v>808</v>
      </c>
      <c r="M20" s="288">
        <v>7.0687039155388653E-2</v>
      </c>
      <c r="N20" s="288">
        <v>6.8199999999999997E-2</v>
      </c>
    </row>
    <row r="21" spans="1:14" hidden="1">
      <c r="A21" s="16"/>
      <c r="B21" s="286" t="s">
        <v>461</v>
      </c>
      <c r="C21" s="285" t="s">
        <v>276</v>
      </c>
      <c r="D21" s="286" t="s">
        <v>347</v>
      </c>
      <c r="E21" s="286">
        <v>0</v>
      </c>
      <c r="F21" s="286" t="s">
        <v>496</v>
      </c>
      <c r="G21" s="300">
        <v>50388</v>
      </c>
      <c r="H21" s="286" t="s">
        <v>248</v>
      </c>
      <c r="I21" s="287">
        <v>0</v>
      </c>
      <c r="J21" s="910"/>
      <c r="K21" s="910">
        <v>0</v>
      </c>
      <c r="L21" s="285" t="s">
        <v>808</v>
      </c>
      <c r="M21" s="288">
        <v>2.359780833091607E-2</v>
      </c>
      <c r="N21" s="288">
        <v>2.1600000000000001E-2</v>
      </c>
    </row>
    <row r="22" spans="1:14" hidden="1">
      <c r="A22" s="16"/>
      <c r="B22" s="290" t="s">
        <v>461</v>
      </c>
      <c r="C22" s="289" t="s">
        <v>276</v>
      </c>
      <c r="D22" s="290" t="s">
        <v>347</v>
      </c>
      <c r="E22" s="290">
        <v>0</v>
      </c>
      <c r="F22" s="290" t="s">
        <v>767</v>
      </c>
      <c r="G22" s="306">
        <v>47268</v>
      </c>
      <c r="H22" s="290" t="s">
        <v>764</v>
      </c>
      <c r="I22" s="287">
        <v>0</v>
      </c>
      <c r="J22" s="911"/>
      <c r="K22" s="910">
        <v>0</v>
      </c>
      <c r="L22" s="289" t="s">
        <v>462</v>
      </c>
      <c r="M22" s="292">
        <v>2.3916943612374286E-2</v>
      </c>
      <c r="N22" s="292">
        <v>2.0975000000000001E-2</v>
      </c>
    </row>
    <row r="23" spans="1:14">
      <c r="A23" s="16"/>
      <c r="B23" s="459" t="s">
        <v>253</v>
      </c>
      <c r="C23" s="459"/>
      <c r="D23" s="459"/>
      <c r="E23" s="459"/>
      <c r="F23" s="459"/>
      <c r="G23" s="459"/>
      <c r="H23" s="459"/>
      <c r="I23" s="699">
        <v>10175976</v>
      </c>
      <c r="J23" s="699">
        <v>11012672</v>
      </c>
      <c r="K23" s="699">
        <v>21188648</v>
      </c>
      <c r="L23" s="459"/>
      <c r="M23" s="459"/>
      <c r="N23" s="459"/>
    </row>
    <row r="24" spans="1:1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>
      <c r="A25" s="16"/>
      <c r="B25" s="1118" t="s">
        <v>497</v>
      </c>
      <c r="C25" s="1119"/>
      <c r="D25" s="1119"/>
      <c r="E25" s="1119"/>
      <c r="F25" s="1119"/>
      <c r="G25" s="1119"/>
      <c r="H25" s="1119"/>
      <c r="I25" s="1119"/>
      <c r="J25" s="1119"/>
      <c r="K25" s="1119"/>
      <c r="L25" s="1119"/>
      <c r="M25" s="1119"/>
      <c r="N25" s="1120"/>
    </row>
    <row r="26" spans="1:14">
      <c r="A26" s="16"/>
      <c r="B26" s="1082" t="s">
        <v>800</v>
      </c>
      <c r="C26" s="1082" t="s">
        <v>338</v>
      </c>
      <c r="D26" s="1082" t="s">
        <v>801</v>
      </c>
      <c r="E26" s="1082" t="s">
        <v>481</v>
      </c>
      <c r="F26" s="1082" t="s">
        <v>482</v>
      </c>
      <c r="G26" s="1082" t="s">
        <v>466</v>
      </c>
      <c r="H26" s="1082" t="s">
        <v>340</v>
      </c>
      <c r="I26" s="1121" t="s">
        <v>341</v>
      </c>
      <c r="J26" s="1121"/>
      <c r="K26" s="1121"/>
      <c r="L26" s="1082" t="s">
        <v>342</v>
      </c>
      <c r="M26" s="1082" t="s">
        <v>468</v>
      </c>
      <c r="N26" s="1082" t="s">
        <v>344</v>
      </c>
    </row>
    <row r="27" spans="1:14" ht="36">
      <c r="A27" s="16"/>
      <c r="B27" s="1083"/>
      <c r="C27" s="1083"/>
      <c r="D27" s="1083"/>
      <c r="E27" s="1083"/>
      <c r="F27" s="1083"/>
      <c r="G27" s="1083"/>
      <c r="H27" s="1083"/>
      <c r="I27" s="97" t="s">
        <v>262</v>
      </c>
      <c r="J27" s="97" t="s">
        <v>333</v>
      </c>
      <c r="K27" s="97" t="s">
        <v>253</v>
      </c>
      <c r="L27" s="1083"/>
      <c r="M27" s="1083"/>
      <c r="N27" s="1083"/>
    </row>
    <row r="28" spans="1:14">
      <c r="A28" s="16"/>
      <c r="B28" s="1084"/>
      <c r="C28" s="1084"/>
      <c r="D28" s="1084"/>
      <c r="E28" s="1084"/>
      <c r="F28" s="1084"/>
      <c r="G28" s="1084"/>
      <c r="H28" s="1084"/>
      <c r="I28" s="98" t="s">
        <v>788</v>
      </c>
      <c r="J28" s="98" t="s">
        <v>788</v>
      </c>
      <c r="K28" s="98" t="s">
        <v>788</v>
      </c>
      <c r="L28" s="1084"/>
      <c r="M28" s="98" t="s">
        <v>345</v>
      </c>
      <c r="N28" s="98" t="s">
        <v>345</v>
      </c>
    </row>
    <row r="29" spans="1:14">
      <c r="A29" s="16"/>
      <c r="B29" s="282" t="s">
        <v>461</v>
      </c>
      <c r="C29" s="281" t="s">
        <v>276</v>
      </c>
      <c r="D29" s="282" t="s">
        <v>347</v>
      </c>
      <c r="E29" s="282">
        <v>630</v>
      </c>
      <c r="F29" s="282" t="s">
        <v>483</v>
      </c>
      <c r="G29" s="913">
        <v>47939</v>
      </c>
      <c r="H29" s="282" t="s">
        <v>433</v>
      </c>
      <c r="I29" s="283">
        <v>0</v>
      </c>
      <c r="J29" s="287">
        <v>683282</v>
      </c>
      <c r="K29" s="283">
        <v>683282</v>
      </c>
      <c r="L29" s="281" t="s">
        <v>462</v>
      </c>
      <c r="M29" s="284">
        <v>4.1681000000000003E-2</v>
      </c>
      <c r="N29" s="284">
        <v>4.2000000000000003E-2</v>
      </c>
    </row>
    <row r="30" spans="1:14">
      <c r="A30" s="16"/>
      <c r="B30" s="286" t="s">
        <v>461</v>
      </c>
      <c r="C30" s="285" t="s">
        <v>276</v>
      </c>
      <c r="D30" s="286" t="s">
        <v>347</v>
      </c>
      <c r="E30" s="286">
        <v>655</v>
      </c>
      <c r="F30" s="286" t="s">
        <v>484</v>
      </c>
      <c r="G30" s="914">
        <v>48853</v>
      </c>
      <c r="H30" s="286" t="s">
        <v>433</v>
      </c>
      <c r="I30" s="287">
        <v>0</v>
      </c>
      <c r="J30" s="287">
        <v>538696</v>
      </c>
      <c r="K30" s="287">
        <v>538696</v>
      </c>
      <c r="L30" s="285" t="s">
        <v>462</v>
      </c>
      <c r="M30" s="288">
        <v>3.8342000000000001E-2</v>
      </c>
      <c r="N30" s="288">
        <v>3.8600000000000002E-2</v>
      </c>
    </row>
    <row r="31" spans="1:14">
      <c r="A31" s="16"/>
      <c r="B31" s="286" t="s">
        <v>461</v>
      </c>
      <c r="C31" s="285" t="s">
        <v>276</v>
      </c>
      <c r="D31" s="286" t="s">
        <v>347</v>
      </c>
      <c r="E31" s="286">
        <v>655</v>
      </c>
      <c r="F31" s="286" t="s">
        <v>485</v>
      </c>
      <c r="G31" s="914">
        <v>48366</v>
      </c>
      <c r="H31" s="286" t="s">
        <v>433</v>
      </c>
      <c r="I31" s="287">
        <v>0</v>
      </c>
      <c r="J31" s="287">
        <v>204620</v>
      </c>
      <c r="K31" s="287">
        <v>204620</v>
      </c>
      <c r="L31" s="285" t="s">
        <v>462</v>
      </c>
      <c r="M31" s="288">
        <v>3.9613000000000002E-2</v>
      </c>
      <c r="N31" s="288">
        <v>0.04</v>
      </c>
    </row>
    <row r="32" spans="1:14">
      <c r="A32" s="16"/>
      <c r="B32" s="286" t="s">
        <v>461</v>
      </c>
      <c r="C32" s="285" t="s">
        <v>276</v>
      </c>
      <c r="D32" s="286" t="s">
        <v>347</v>
      </c>
      <c r="E32" s="286">
        <v>713</v>
      </c>
      <c r="F32" s="286" t="s">
        <v>486</v>
      </c>
      <c r="G32" s="914">
        <v>49400</v>
      </c>
      <c r="H32" s="286" t="s">
        <v>433</v>
      </c>
      <c r="I32" s="287">
        <v>0</v>
      </c>
      <c r="J32" s="287">
        <v>834469</v>
      </c>
      <c r="K32" s="287">
        <v>834469</v>
      </c>
      <c r="L32" s="285" t="s">
        <v>808</v>
      </c>
      <c r="M32" s="288">
        <v>3.9146E-2</v>
      </c>
      <c r="N32" s="288">
        <v>3.9E-2</v>
      </c>
    </row>
    <row r="33" spans="1:14">
      <c r="A33" s="16"/>
      <c r="B33" s="286" t="s">
        <v>461</v>
      </c>
      <c r="C33" s="285" t="s">
        <v>276</v>
      </c>
      <c r="D33" s="286" t="s">
        <v>347</v>
      </c>
      <c r="E33" s="286">
        <v>713</v>
      </c>
      <c r="F33" s="286" t="s">
        <v>487</v>
      </c>
      <c r="G33" s="914">
        <v>49766</v>
      </c>
      <c r="H33" s="286" t="s">
        <v>433</v>
      </c>
      <c r="I33" s="287">
        <v>0</v>
      </c>
      <c r="J33" s="287">
        <v>707215</v>
      </c>
      <c r="K33" s="287">
        <v>707215</v>
      </c>
      <c r="L33" s="285" t="s">
        <v>462</v>
      </c>
      <c r="M33" s="288">
        <v>3.8089999999999999E-2</v>
      </c>
      <c r="N33" s="288">
        <v>3.7999999999999999E-2</v>
      </c>
    </row>
    <row r="34" spans="1:14">
      <c r="A34" s="16"/>
      <c r="B34" s="286" t="s">
        <v>461</v>
      </c>
      <c r="C34" s="285" t="s">
        <v>276</v>
      </c>
      <c r="D34" s="286" t="s">
        <v>347</v>
      </c>
      <c r="E34" s="286">
        <v>778</v>
      </c>
      <c r="F34" s="302" t="s">
        <v>488</v>
      </c>
      <c r="G34" s="915">
        <v>50131</v>
      </c>
      <c r="H34" s="302" t="s">
        <v>433</v>
      </c>
      <c r="I34" s="698">
        <v>0</v>
      </c>
      <c r="J34" s="287">
        <v>651834</v>
      </c>
      <c r="K34" s="287">
        <v>651834</v>
      </c>
      <c r="L34" s="304" t="s">
        <v>462</v>
      </c>
      <c r="M34" s="305">
        <v>3.5000000000000003E-2</v>
      </c>
      <c r="N34" s="288">
        <v>3.5000000000000003E-2</v>
      </c>
    </row>
    <row r="35" spans="1:14">
      <c r="A35" s="16"/>
      <c r="B35" s="286" t="s">
        <v>461</v>
      </c>
      <c r="C35" s="285" t="s">
        <v>276</v>
      </c>
      <c r="D35" s="286" t="s">
        <v>347</v>
      </c>
      <c r="E35" s="286">
        <v>778</v>
      </c>
      <c r="F35" s="286" t="s">
        <v>489</v>
      </c>
      <c r="G35" s="914">
        <v>50192</v>
      </c>
      <c r="H35" s="286" t="s">
        <v>433</v>
      </c>
      <c r="I35" s="287">
        <v>0</v>
      </c>
      <c r="J35" s="287">
        <v>235712</v>
      </c>
      <c r="K35" s="287">
        <v>235712</v>
      </c>
      <c r="L35" s="285" t="s">
        <v>808</v>
      </c>
      <c r="M35" s="288">
        <v>3.2152E-2</v>
      </c>
      <c r="N35" s="288">
        <v>3.3000000000000002E-2</v>
      </c>
    </row>
    <row r="36" spans="1:14">
      <c r="A36" s="16"/>
      <c r="B36" s="286" t="s">
        <v>461</v>
      </c>
      <c r="C36" s="285" t="s">
        <v>276</v>
      </c>
      <c r="D36" s="286" t="s">
        <v>347</v>
      </c>
      <c r="E36" s="286">
        <v>806</v>
      </c>
      <c r="F36" s="286" t="s">
        <v>490</v>
      </c>
      <c r="G36" s="914">
        <v>50437</v>
      </c>
      <c r="H36" s="286" t="s">
        <v>433</v>
      </c>
      <c r="I36" s="287">
        <v>745877</v>
      </c>
      <c r="J36" s="287">
        <v>0</v>
      </c>
      <c r="K36" s="287">
        <v>745877</v>
      </c>
      <c r="L36" s="285" t="s">
        <v>462</v>
      </c>
      <c r="M36" s="288">
        <v>3.1101E-2</v>
      </c>
      <c r="N36" s="288">
        <v>0.03</v>
      </c>
    </row>
    <row r="37" spans="1:14">
      <c r="A37" s="16"/>
      <c r="B37" s="286" t="s">
        <v>461</v>
      </c>
      <c r="C37" s="285" t="s">
        <v>276</v>
      </c>
      <c r="D37" s="286" t="s">
        <v>347</v>
      </c>
      <c r="E37" s="286">
        <v>806</v>
      </c>
      <c r="F37" s="286" t="s">
        <v>491</v>
      </c>
      <c r="G37" s="914">
        <v>51150</v>
      </c>
      <c r="H37" s="286" t="s">
        <v>433</v>
      </c>
      <c r="I37" s="287">
        <v>1100056</v>
      </c>
      <c r="J37" s="287">
        <v>0</v>
      </c>
      <c r="K37" s="287">
        <v>1100056</v>
      </c>
      <c r="L37" s="285" t="s">
        <v>808</v>
      </c>
      <c r="M37" s="288">
        <v>3.2960999999999997E-2</v>
      </c>
      <c r="N37" s="288">
        <v>3.2000000000000001E-2</v>
      </c>
    </row>
    <row r="38" spans="1:14">
      <c r="A38" s="16"/>
      <c r="B38" s="286" t="s">
        <v>461</v>
      </c>
      <c r="C38" s="285" t="s">
        <v>276</v>
      </c>
      <c r="D38" s="286" t="s">
        <v>347</v>
      </c>
      <c r="E38" s="286">
        <v>887</v>
      </c>
      <c r="F38" s="286" t="s">
        <v>492</v>
      </c>
      <c r="G38" s="914">
        <v>52305</v>
      </c>
      <c r="H38" s="286" t="s">
        <v>433</v>
      </c>
      <c r="I38" s="287">
        <v>615226</v>
      </c>
      <c r="J38" s="287">
        <v>0</v>
      </c>
      <c r="K38" s="287">
        <v>615226</v>
      </c>
      <c r="L38" s="285" t="s">
        <v>808</v>
      </c>
      <c r="M38" s="288">
        <v>2.8507999999999999E-2</v>
      </c>
      <c r="N38" s="288">
        <v>2.8000000000000001E-2</v>
      </c>
    </row>
    <row r="39" spans="1:14">
      <c r="A39" s="16"/>
      <c r="B39" s="286" t="s">
        <v>461</v>
      </c>
      <c r="C39" s="285" t="s">
        <v>276</v>
      </c>
      <c r="D39" s="286" t="s">
        <v>347</v>
      </c>
      <c r="E39" s="286">
        <v>886</v>
      </c>
      <c r="F39" s="286" t="s">
        <v>493</v>
      </c>
      <c r="G39" s="914">
        <v>45731</v>
      </c>
      <c r="H39" s="286" t="s">
        <v>433</v>
      </c>
      <c r="I39" s="287">
        <v>7119066</v>
      </c>
      <c r="J39" s="287">
        <v>7044724</v>
      </c>
      <c r="K39" s="287">
        <v>14163790</v>
      </c>
      <c r="L39" s="285" t="s">
        <v>808</v>
      </c>
      <c r="M39" s="288">
        <v>1.9869000000000001E-2</v>
      </c>
      <c r="N39" s="288">
        <v>1.7999999999999999E-2</v>
      </c>
    </row>
    <row r="40" spans="1:14">
      <c r="A40" s="16"/>
      <c r="B40" s="286" t="s">
        <v>461</v>
      </c>
      <c r="C40" s="285" t="s">
        <v>276</v>
      </c>
      <c r="D40" s="286" t="s">
        <v>347</v>
      </c>
      <c r="E40" s="286">
        <v>887</v>
      </c>
      <c r="F40" s="286" t="s">
        <v>494</v>
      </c>
      <c r="G40" s="914">
        <v>52671</v>
      </c>
      <c r="H40" s="286" t="s">
        <v>433</v>
      </c>
      <c r="I40" s="287">
        <v>549734</v>
      </c>
      <c r="J40" s="287">
        <v>0</v>
      </c>
      <c r="K40" s="287">
        <v>549734</v>
      </c>
      <c r="L40" s="285" t="s">
        <v>808</v>
      </c>
      <c r="M40" s="288">
        <v>2.1597000000000002E-2</v>
      </c>
      <c r="N40" s="288">
        <v>2.5000000000000001E-2</v>
      </c>
    </row>
    <row r="41" spans="1:14">
      <c r="A41" s="16"/>
      <c r="B41" s="286" t="s">
        <v>461</v>
      </c>
      <c r="C41" s="285" t="s">
        <v>276</v>
      </c>
      <c r="D41" s="286" t="s">
        <v>347</v>
      </c>
      <c r="E41" s="286">
        <v>0</v>
      </c>
      <c r="F41" s="286" t="s">
        <v>495</v>
      </c>
      <c r="G41" s="914">
        <v>50388</v>
      </c>
      <c r="H41" s="286" t="s">
        <v>434</v>
      </c>
      <c r="I41" s="287">
        <v>0</v>
      </c>
      <c r="J41" s="287">
        <v>43099</v>
      </c>
      <c r="K41" s="287">
        <v>43099</v>
      </c>
      <c r="L41" s="285" t="s">
        <v>808</v>
      </c>
      <c r="M41" s="288">
        <v>7.0687039155388653E-2</v>
      </c>
      <c r="N41" s="288">
        <v>6.8199999999999997E-2</v>
      </c>
    </row>
    <row r="42" spans="1:14" hidden="1">
      <c r="A42" s="16"/>
      <c r="B42" s="286" t="s">
        <v>461</v>
      </c>
      <c r="C42" s="285" t="s">
        <v>276</v>
      </c>
      <c r="D42" s="286" t="s">
        <v>347</v>
      </c>
      <c r="E42" s="286">
        <v>0</v>
      </c>
      <c r="F42" s="286" t="s">
        <v>496</v>
      </c>
      <c r="G42" s="914">
        <v>50388</v>
      </c>
      <c r="H42" s="286" t="s">
        <v>248</v>
      </c>
      <c r="I42" s="287">
        <v>0</v>
      </c>
      <c r="J42" s="287"/>
      <c r="K42" s="912">
        <v>0</v>
      </c>
      <c r="L42" s="285" t="s">
        <v>808</v>
      </c>
      <c r="M42" s="288">
        <v>2.359780833091607E-2</v>
      </c>
      <c r="N42" s="288">
        <v>2.1600000000000001E-2</v>
      </c>
    </row>
    <row r="43" spans="1:14" hidden="1">
      <c r="A43" s="16"/>
      <c r="B43" s="290" t="s">
        <v>461</v>
      </c>
      <c r="C43" s="289" t="s">
        <v>276</v>
      </c>
      <c r="D43" s="290" t="s">
        <v>347</v>
      </c>
      <c r="E43" s="290">
        <v>0</v>
      </c>
      <c r="F43" s="290" t="s">
        <v>767</v>
      </c>
      <c r="G43" s="916">
        <v>47268</v>
      </c>
      <c r="H43" s="290" t="s">
        <v>764</v>
      </c>
      <c r="I43" s="287">
        <v>0</v>
      </c>
      <c r="J43" s="291"/>
      <c r="K43" s="912">
        <v>0</v>
      </c>
      <c r="L43" s="289" t="s">
        <v>462</v>
      </c>
      <c r="M43" s="292">
        <v>2.3916943612374286E-2</v>
      </c>
      <c r="N43" s="292">
        <v>2.0975000000000001E-2</v>
      </c>
    </row>
    <row r="44" spans="1:14">
      <c r="A44" s="16"/>
      <c r="B44" s="459" t="s">
        <v>253</v>
      </c>
      <c r="C44" s="459"/>
      <c r="D44" s="459"/>
      <c r="E44" s="459"/>
      <c r="F44" s="459"/>
      <c r="G44" s="459"/>
      <c r="H44" s="459"/>
      <c r="I44" s="460">
        <v>10129959</v>
      </c>
      <c r="J44" s="460">
        <v>10943651</v>
      </c>
      <c r="K44" s="460">
        <v>21073610</v>
      </c>
      <c r="L44" s="459"/>
      <c r="M44" s="459"/>
      <c r="N44" s="459"/>
    </row>
    <row r="45" spans="1:1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>
      <c r="A47" s="16"/>
      <c r="B47" s="95" t="s">
        <v>336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/>
    <row r="49" spans="1:14">
      <c r="A49" s="16"/>
      <c r="B49" s="1122" t="s">
        <v>498</v>
      </c>
      <c r="C49" s="1123"/>
      <c r="D49" s="1123"/>
      <c r="E49" s="1123"/>
      <c r="F49" s="1123"/>
      <c r="G49" s="1123"/>
      <c r="H49" s="1123"/>
      <c r="I49" s="1123"/>
      <c r="J49" s="1123"/>
      <c r="K49" s="1123"/>
      <c r="L49" s="1123"/>
      <c r="M49" s="1123"/>
      <c r="N49" s="1124"/>
    </row>
    <row r="50" spans="1:14" ht="12" customHeight="1">
      <c r="A50" s="16"/>
      <c r="B50" s="1125" t="s">
        <v>800</v>
      </c>
      <c r="C50" s="1082" t="s">
        <v>338</v>
      </c>
      <c r="D50" s="1082" t="s">
        <v>801</v>
      </c>
      <c r="E50" s="1082" t="s">
        <v>481</v>
      </c>
      <c r="F50" s="1082" t="s">
        <v>482</v>
      </c>
      <c r="G50" s="1082" t="s">
        <v>466</v>
      </c>
      <c r="H50" s="1082" t="s">
        <v>340</v>
      </c>
      <c r="I50" s="1136" t="s">
        <v>341</v>
      </c>
      <c r="J50" s="1137"/>
      <c r="K50" s="1138"/>
      <c r="L50" s="1082" t="s">
        <v>342</v>
      </c>
      <c r="M50" s="1082" t="s">
        <v>468</v>
      </c>
      <c r="N50" s="1127" t="s">
        <v>344</v>
      </c>
    </row>
    <row r="51" spans="1:14" ht="36">
      <c r="A51" s="16"/>
      <c r="B51" s="1126"/>
      <c r="C51" s="1083"/>
      <c r="D51" s="1083"/>
      <c r="E51" s="1083"/>
      <c r="F51" s="1083"/>
      <c r="G51" s="1083"/>
      <c r="H51" s="1083"/>
      <c r="I51" s="97" t="s">
        <v>262</v>
      </c>
      <c r="J51" s="97" t="s">
        <v>333</v>
      </c>
      <c r="K51" s="97" t="s">
        <v>253</v>
      </c>
      <c r="L51" s="1083"/>
      <c r="M51" s="1083"/>
      <c r="N51" s="1128"/>
    </row>
    <row r="52" spans="1:14">
      <c r="A52" s="16"/>
      <c r="B52" s="1129"/>
      <c r="C52" s="1084"/>
      <c r="D52" s="1084"/>
      <c r="E52" s="1084"/>
      <c r="F52" s="1084"/>
      <c r="G52" s="1084"/>
      <c r="H52" s="1084"/>
      <c r="I52" s="98" t="s">
        <v>788</v>
      </c>
      <c r="J52" s="98" t="s">
        <v>788</v>
      </c>
      <c r="K52" s="98" t="s">
        <v>788</v>
      </c>
      <c r="L52" s="1084"/>
      <c r="M52" s="98" t="s">
        <v>345</v>
      </c>
      <c r="N52" s="99" t="s">
        <v>345</v>
      </c>
    </row>
    <row r="53" spans="1:14">
      <c r="A53" s="16"/>
      <c r="B53" s="282" t="s">
        <v>461</v>
      </c>
      <c r="C53" s="281" t="s">
        <v>276</v>
      </c>
      <c r="D53" s="282" t="s">
        <v>347</v>
      </c>
      <c r="E53" s="282">
        <v>630</v>
      </c>
      <c r="F53" s="282" t="s">
        <v>483</v>
      </c>
      <c r="G53" s="298">
        <v>47939</v>
      </c>
      <c r="H53" s="282" t="s">
        <v>433</v>
      </c>
      <c r="I53" s="287">
        <v>0</v>
      </c>
      <c r="J53" s="287">
        <v>684481</v>
      </c>
      <c r="K53" s="299">
        <v>684481</v>
      </c>
      <c r="L53" s="281" t="s">
        <v>462</v>
      </c>
      <c r="M53" s="284">
        <v>4.1674000000000003E-2</v>
      </c>
      <c r="N53" s="284">
        <v>4.2000000000000003E-2</v>
      </c>
    </row>
    <row r="54" spans="1:14">
      <c r="A54" s="16"/>
      <c r="B54" s="286" t="s">
        <v>461</v>
      </c>
      <c r="C54" s="285" t="s">
        <v>276</v>
      </c>
      <c r="D54" s="286" t="s">
        <v>347</v>
      </c>
      <c r="E54" s="286">
        <v>655</v>
      </c>
      <c r="F54" s="286" t="s">
        <v>484</v>
      </c>
      <c r="G54" s="300">
        <v>48853</v>
      </c>
      <c r="H54" s="286" t="s">
        <v>433</v>
      </c>
      <c r="I54" s="287">
        <v>0</v>
      </c>
      <c r="J54" s="287">
        <v>537293</v>
      </c>
      <c r="K54" s="301">
        <v>537293</v>
      </c>
      <c r="L54" s="285" t="s">
        <v>462</v>
      </c>
      <c r="M54" s="288">
        <v>3.8337000000000003E-2</v>
      </c>
      <c r="N54" s="288">
        <v>3.8600000000000002E-2</v>
      </c>
    </row>
    <row r="55" spans="1:14">
      <c r="A55" s="16"/>
      <c r="B55" s="286" t="s">
        <v>461</v>
      </c>
      <c r="C55" s="285" t="s">
        <v>276</v>
      </c>
      <c r="D55" s="286" t="s">
        <v>347</v>
      </c>
      <c r="E55" s="286">
        <v>655</v>
      </c>
      <c r="F55" s="286" t="s">
        <v>485</v>
      </c>
      <c r="G55" s="300">
        <v>48366</v>
      </c>
      <c r="H55" s="286" t="s">
        <v>433</v>
      </c>
      <c r="I55" s="287">
        <v>0</v>
      </c>
      <c r="J55" s="287">
        <v>216655</v>
      </c>
      <c r="K55" s="301">
        <v>216655</v>
      </c>
      <c r="L55" s="285" t="s">
        <v>462</v>
      </c>
      <c r="M55" s="288">
        <v>4.0377999999999997E-2</v>
      </c>
      <c r="N55" s="288">
        <v>0.04</v>
      </c>
    </row>
    <row r="56" spans="1:14">
      <c r="A56" s="16"/>
      <c r="B56" s="286" t="s">
        <v>461</v>
      </c>
      <c r="C56" s="285" t="s">
        <v>276</v>
      </c>
      <c r="D56" s="286" t="s">
        <v>347</v>
      </c>
      <c r="E56" s="286">
        <v>713</v>
      </c>
      <c r="F56" s="286" t="s">
        <v>486</v>
      </c>
      <c r="G56" s="300">
        <v>49400</v>
      </c>
      <c r="H56" s="286" t="s">
        <v>433</v>
      </c>
      <c r="I56" s="287">
        <v>0</v>
      </c>
      <c r="J56" s="287">
        <v>808708</v>
      </c>
      <c r="K56" s="301">
        <v>808708</v>
      </c>
      <c r="L56" s="285" t="s">
        <v>808</v>
      </c>
      <c r="M56" s="288">
        <v>3.9149000000000003E-2</v>
      </c>
      <c r="N56" s="288">
        <v>3.9E-2</v>
      </c>
    </row>
    <row r="57" spans="1:14">
      <c r="A57" s="16"/>
      <c r="B57" s="286" t="s">
        <v>461</v>
      </c>
      <c r="C57" s="285" t="s">
        <v>276</v>
      </c>
      <c r="D57" s="286" t="s">
        <v>347</v>
      </c>
      <c r="E57" s="286">
        <v>713</v>
      </c>
      <c r="F57" s="286" t="s">
        <v>487</v>
      </c>
      <c r="G57" s="300">
        <v>49766</v>
      </c>
      <c r="H57" s="286" t="s">
        <v>433</v>
      </c>
      <c r="I57" s="287">
        <v>0</v>
      </c>
      <c r="J57" s="287">
        <v>688263</v>
      </c>
      <c r="K57" s="301">
        <v>688263</v>
      </c>
      <c r="L57" s="285" t="s">
        <v>462</v>
      </c>
      <c r="M57" s="288">
        <v>3.8092000000000001E-2</v>
      </c>
      <c r="N57" s="288">
        <v>3.7999999999999999E-2</v>
      </c>
    </row>
    <row r="58" spans="1:14">
      <c r="A58" s="16"/>
      <c r="B58" s="286" t="s">
        <v>461</v>
      </c>
      <c r="C58" s="285" t="s">
        <v>276</v>
      </c>
      <c r="D58" s="286" t="s">
        <v>347</v>
      </c>
      <c r="E58" s="286">
        <v>778</v>
      </c>
      <c r="F58" s="302" t="s">
        <v>488</v>
      </c>
      <c r="G58" s="303">
        <v>50131</v>
      </c>
      <c r="H58" s="302" t="s">
        <v>433</v>
      </c>
      <c r="I58" s="287">
        <v>0</v>
      </c>
      <c r="J58" s="287">
        <v>638259</v>
      </c>
      <c r="K58" s="301">
        <v>638259</v>
      </c>
      <c r="L58" s="304" t="s">
        <v>462</v>
      </c>
      <c r="M58" s="305">
        <v>3.5000000000000003E-2</v>
      </c>
      <c r="N58" s="288">
        <v>3.5000000000000003E-2</v>
      </c>
    </row>
    <row r="59" spans="1:14">
      <c r="A59" s="16"/>
      <c r="B59" s="286" t="s">
        <v>461</v>
      </c>
      <c r="C59" s="285" t="s">
        <v>276</v>
      </c>
      <c r="D59" s="286" t="s">
        <v>347</v>
      </c>
      <c r="E59" s="286">
        <v>778</v>
      </c>
      <c r="F59" s="286" t="s">
        <v>489</v>
      </c>
      <c r="G59" s="300">
        <v>50192</v>
      </c>
      <c r="H59" s="286" t="s">
        <v>433</v>
      </c>
      <c r="I59" s="287">
        <v>0</v>
      </c>
      <c r="J59" s="287">
        <v>282112</v>
      </c>
      <c r="K59" s="301">
        <v>282112</v>
      </c>
      <c r="L59" s="285" t="s">
        <v>808</v>
      </c>
      <c r="M59" s="288">
        <v>3.2105000000000002E-2</v>
      </c>
      <c r="N59" s="288">
        <v>3.3000000000000002E-2</v>
      </c>
    </row>
    <row r="60" spans="1:14">
      <c r="A60" s="16"/>
      <c r="B60" s="286" t="s">
        <v>461</v>
      </c>
      <c r="C60" s="285" t="s">
        <v>276</v>
      </c>
      <c r="D60" s="286" t="s">
        <v>347</v>
      </c>
      <c r="E60" s="286">
        <v>806</v>
      </c>
      <c r="F60" s="286" t="s">
        <v>490</v>
      </c>
      <c r="G60" s="300">
        <v>50437</v>
      </c>
      <c r="H60" s="286" t="s">
        <v>433</v>
      </c>
      <c r="I60" s="287">
        <v>687649</v>
      </c>
      <c r="J60" s="287">
        <v>0</v>
      </c>
      <c r="K60" s="301">
        <v>687649</v>
      </c>
      <c r="L60" s="285" t="s">
        <v>462</v>
      </c>
      <c r="M60" s="288">
        <v>3.1125E-2</v>
      </c>
      <c r="N60" s="288">
        <v>0.03</v>
      </c>
    </row>
    <row r="61" spans="1:14">
      <c r="A61" s="16"/>
      <c r="B61" s="286" t="s">
        <v>461</v>
      </c>
      <c r="C61" s="285" t="s">
        <v>276</v>
      </c>
      <c r="D61" s="286" t="s">
        <v>347</v>
      </c>
      <c r="E61" s="286">
        <v>806</v>
      </c>
      <c r="F61" s="286" t="s">
        <v>491</v>
      </c>
      <c r="G61" s="300">
        <v>51150</v>
      </c>
      <c r="H61" s="286" t="s">
        <v>433</v>
      </c>
      <c r="I61" s="287">
        <v>1033510</v>
      </c>
      <c r="J61" s="287">
        <v>0</v>
      </c>
      <c r="K61" s="301">
        <v>1033510</v>
      </c>
      <c r="L61" s="285" t="s">
        <v>808</v>
      </c>
      <c r="M61" s="288">
        <v>3.2981999999999997E-2</v>
      </c>
      <c r="N61" s="288">
        <v>3.2000000000000001E-2</v>
      </c>
    </row>
    <row r="62" spans="1:14">
      <c r="A62" s="16"/>
      <c r="B62" s="286" t="s">
        <v>461</v>
      </c>
      <c r="C62" s="285" t="s">
        <v>276</v>
      </c>
      <c r="D62" s="286" t="s">
        <v>347</v>
      </c>
      <c r="E62" s="286">
        <v>887</v>
      </c>
      <c r="F62" s="286" t="s">
        <v>492</v>
      </c>
      <c r="G62" s="300">
        <v>52305</v>
      </c>
      <c r="H62" s="286" t="s">
        <v>433</v>
      </c>
      <c r="I62" s="287">
        <v>579839</v>
      </c>
      <c r="J62" s="287">
        <v>0</v>
      </c>
      <c r="K62" s="301">
        <v>579839</v>
      </c>
      <c r="L62" s="285" t="s">
        <v>808</v>
      </c>
      <c r="M62" s="288">
        <v>2.8518000000000002E-2</v>
      </c>
      <c r="N62" s="288">
        <v>2.8000000000000001E-2</v>
      </c>
    </row>
    <row r="63" spans="1:14">
      <c r="A63" s="16"/>
      <c r="B63" s="286" t="s">
        <v>461</v>
      </c>
      <c r="C63" s="285" t="s">
        <v>276</v>
      </c>
      <c r="D63" s="286" t="s">
        <v>347</v>
      </c>
      <c r="E63" s="286">
        <v>886</v>
      </c>
      <c r="F63" s="286" t="s">
        <v>493</v>
      </c>
      <c r="G63" s="300">
        <v>45731</v>
      </c>
      <c r="H63" s="286" t="s">
        <v>433</v>
      </c>
      <c r="I63" s="287">
        <v>6976894</v>
      </c>
      <c r="J63" s="301">
        <v>6889700</v>
      </c>
      <c r="K63" s="301">
        <v>13866594</v>
      </c>
      <c r="L63" s="285" t="s">
        <v>808</v>
      </c>
      <c r="M63" s="288">
        <v>1.9668000000000001E-2</v>
      </c>
      <c r="N63" s="288">
        <v>1.7999999999999999E-2</v>
      </c>
    </row>
    <row r="64" spans="1:14">
      <c r="A64" s="16"/>
      <c r="B64" s="286" t="s">
        <v>461</v>
      </c>
      <c r="C64" s="285" t="s">
        <v>276</v>
      </c>
      <c r="D64" s="286" t="s">
        <v>347</v>
      </c>
      <c r="E64" s="286">
        <v>887</v>
      </c>
      <c r="F64" s="286" t="s">
        <v>494</v>
      </c>
      <c r="G64" s="300">
        <v>52671</v>
      </c>
      <c r="H64" s="286" t="s">
        <v>433</v>
      </c>
      <c r="I64" s="287">
        <v>706095</v>
      </c>
      <c r="J64" s="301">
        <v>0</v>
      </c>
      <c r="K64" s="301">
        <v>706095</v>
      </c>
      <c r="L64" s="285" t="s">
        <v>808</v>
      </c>
      <c r="M64" s="288">
        <v>2.1527000000000001E-2</v>
      </c>
      <c r="N64" s="288">
        <v>2.5000000000000001E-2</v>
      </c>
    </row>
    <row r="65" spans="1:14">
      <c r="A65" s="16"/>
      <c r="B65" s="286" t="s">
        <v>461</v>
      </c>
      <c r="C65" s="285" t="s">
        <v>276</v>
      </c>
      <c r="D65" s="286" t="s">
        <v>347</v>
      </c>
      <c r="E65" s="286">
        <v>0</v>
      </c>
      <c r="F65" s="286" t="s">
        <v>495</v>
      </c>
      <c r="G65" s="300">
        <v>50388</v>
      </c>
      <c r="H65" s="286" t="s">
        <v>434</v>
      </c>
      <c r="I65" s="287">
        <v>0</v>
      </c>
      <c r="J65" s="301">
        <v>29507</v>
      </c>
      <c r="K65" s="301">
        <v>29507</v>
      </c>
      <c r="L65" s="285" t="s">
        <v>808</v>
      </c>
      <c r="M65" s="288">
        <v>7.078230901902538E-2</v>
      </c>
      <c r="N65" s="288">
        <v>6.8199999999999997E-2</v>
      </c>
    </row>
    <row r="66" spans="1:14">
      <c r="A66" s="16"/>
      <c r="B66" s="286" t="s">
        <v>461</v>
      </c>
      <c r="C66" s="285" t="s">
        <v>276</v>
      </c>
      <c r="D66" s="286" t="s">
        <v>347</v>
      </c>
      <c r="E66" s="286">
        <v>0</v>
      </c>
      <c r="F66" s="286" t="s">
        <v>496</v>
      </c>
      <c r="G66" s="300">
        <v>50388</v>
      </c>
      <c r="H66" s="286" t="s">
        <v>248</v>
      </c>
      <c r="I66" s="287">
        <v>0</v>
      </c>
      <c r="J66" s="287">
        <v>0</v>
      </c>
      <c r="K66" s="287">
        <v>0</v>
      </c>
      <c r="L66" s="285" t="s">
        <v>808</v>
      </c>
      <c r="M66" s="288">
        <v>2.3535014391485198E-2</v>
      </c>
      <c r="N66" s="288">
        <v>2.1600000000000001E-2</v>
      </c>
    </row>
    <row r="67" spans="1:14">
      <c r="A67" s="16"/>
      <c r="B67" s="290"/>
      <c r="C67" s="289"/>
      <c r="D67" s="290"/>
      <c r="E67" s="290"/>
      <c r="F67" s="290"/>
      <c r="G67" s="306"/>
      <c r="H67" s="290"/>
      <c r="I67" s="287"/>
      <c r="J67" s="307"/>
      <c r="K67" s="301"/>
      <c r="L67" s="289"/>
      <c r="M67" s="292"/>
      <c r="N67" s="292"/>
    </row>
    <row r="68" spans="1:14" ht="12.6" thickBot="1">
      <c r="A68" s="16"/>
      <c r="B68" s="100" t="s">
        <v>253</v>
      </c>
      <c r="C68" s="101"/>
      <c r="D68" s="101"/>
      <c r="E68" s="101"/>
      <c r="F68" s="101"/>
      <c r="G68" s="101"/>
      <c r="H68" s="101"/>
      <c r="I68" s="102">
        <v>9983987</v>
      </c>
      <c r="J68" s="102">
        <v>10774978</v>
      </c>
      <c r="K68" s="102">
        <v>20758965</v>
      </c>
      <c r="L68" s="101"/>
      <c r="M68" s="101"/>
      <c r="N68" s="103"/>
    </row>
    <row r="69" spans="1:14" ht="12.6" thickBo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>
      <c r="A70" s="16"/>
      <c r="B70" s="1122" t="s">
        <v>497</v>
      </c>
      <c r="C70" s="1123"/>
      <c r="D70" s="1123"/>
      <c r="E70" s="1123"/>
      <c r="F70" s="1123"/>
      <c r="G70" s="1123"/>
      <c r="H70" s="1123"/>
      <c r="I70" s="1123"/>
      <c r="J70" s="1123"/>
      <c r="K70" s="1123"/>
      <c r="L70" s="1123"/>
      <c r="M70" s="1123"/>
      <c r="N70" s="1124"/>
    </row>
    <row r="71" spans="1:14" ht="12" customHeight="1">
      <c r="A71" s="16"/>
      <c r="B71" s="1125" t="s">
        <v>800</v>
      </c>
      <c r="C71" s="1082" t="s">
        <v>338</v>
      </c>
      <c r="D71" s="1082" t="s">
        <v>801</v>
      </c>
      <c r="E71" s="1082" t="s">
        <v>481</v>
      </c>
      <c r="F71" s="1082" t="s">
        <v>482</v>
      </c>
      <c r="G71" s="1082" t="s">
        <v>466</v>
      </c>
      <c r="H71" s="1082" t="s">
        <v>340</v>
      </c>
      <c r="I71" s="1136" t="s">
        <v>341</v>
      </c>
      <c r="J71" s="1137"/>
      <c r="K71" s="1138"/>
      <c r="L71" s="1082" t="s">
        <v>342</v>
      </c>
      <c r="M71" s="1082" t="s">
        <v>468</v>
      </c>
      <c r="N71" s="1127" t="s">
        <v>344</v>
      </c>
    </row>
    <row r="72" spans="1:14" ht="36">
      <c r="A72" s="16"/>
      <c r="B72" s="1126"/>
      <c r="C72" s="1083"/>
      <c r="D72" s="1083"/>
      <c r="E72" s="1083"/>
      <c r="F72" s="1083"/>
      <c r="G72" s="1083"/>
      <c r="H72" s="1083"/>
      <c r="I72" s="97" t="s">
        <v>262</v>
      </c>
      <c r="J72" s="97" t="s">
        <v>333</v>
      </c>
      <c r="K72" s="97" t="s">
        <v>253</v>
      </c>
      <c r="L72" s="1083"/>
      <c r="M72" s="1083"/>
      <c r="N72" s="1128"/>
    </row>
    <row r="73" spans="1:14" ht="12" customHeight="1">
      <c r="A73" s="16"/>
      <c r="B73" s="1129"/>
      <c r="C73" s="1084"/>
      <c r="D73" s="1084"/>
      <c r="E73" s="1084"/>
      <c r="F73" s="1084"/>
      <c r="G73" s="1084"/>
      <c r="H73" s="1084"/>
      <c r="I73" s="98" t="s">
        <v>788</v>
      </c>
      <c r="J73" s="98" t="s">
        <v>788</v>
      </c>
      <c r="K73" s="98" t="s">
        <v>788</v>
      </c>
      <c r="L73" s="1084"/>
      <c r="M73" s="98" t="s">
        <v>345</v>
      </c>
      <c r="N73" s="99" t="s">
        <v>345</v>
      </c>
    </row>
    <row r="74" spans="1:14">
      <c r="A74" s="16"/>
      <c r="B74" s="282" t="s">
        <v>461</v>
      </c>
      <c r="C74" s="281" t="s">
        <v>276</v>
      </c>
      <c r="D74" s="282" t="s">
        <v>347</v>
      </c>
      <c r="E74" s="282">
        <v>630</v>
      </c>
      <c r="F74" s="282" t="s">
        <v>483</v>
      </c>
      <c r="G74" s="298">
        <v>47939</v>
      </c>
      <c r="H74" s="282" t="s">
        <v>433</v>
      </c>
      <c r="I74" s="283">
        <v>0</v>
      </c>
      <c r="J74" s="283">
        <v>669051</v>
      </c>
      <c r="K74" s="283">
        <v>669051</v>
      </c>
      <c r="L74" s="281" t="s">
        <v>462</v>
      </c>
      <c r="M74" s="308">
        <v>4.1674000000000003E-2</v>
      </c>
      <c r="N74" s="308">
        <v>4.2000000000000003E-2</v>
      </c>
    </row>
    <row r="75" spans="1:14">
      <c r="A75" s="16"/>
      <c r="B75" s="286" t="s">
        <v>461</v>
      </c>
      <c r="C75" s="285" t="s">
        <v>276</v>
      </c>
      <c r="D75" s="286" t="s">
        <v>347</v>
      </c>
      <c r="E75" s="286">
        <v>655</v>
      </c>
      <c r="F75" s="286" t="s">
        <v>484</v>
      </c>
      <c r="G75" s="300">
        <v>48853</v>
      </c>
      <c r="H75" s="286" t="s">
        <v>433</v>
      </c>
      <c r="I75" s="287">
        <v>0</v>
      </c>
      <c r="J75" s="287">
        <v>527477</v>
      </c>
      <c r="K75" s="287">
        <v>527477</v>
      </c>
      <c r="L75" s="285" t="s">
        <v>462</v>
      </c>
      <c r="M75" s="309">
        <v>3.8337000000000003E-2</v>
      </c>
      <c r="N75" s="309">
        <v>3.8600000000000002E-2</v>
      </c>
    </row>
    <row r="76" spans="1:14">
      <c r="A76" s="16"/>
      <c r="B76" s="286" t="s">
        <v>461</v>
      </c>
      <c r="C76" s="285" t="s">
        <v>276</v>
      </c>
      <c r="D76" s="286" t="s">
        <v>347</v>
      </c>
      <c r="E76" s="286">
        <v>655</v>
      </c>
      <c r="F76" s="286" t="s">
        <v>485</v>
      </c>
      <c r="G76" s="300">
        <v>48366</v>
      </c>
      <c r="H76" s="286" t="s">
        <v>433</v>
      </c>
      <c r="I76" s="287">
        <v>0</v>
      </c>
      <c r="J76" s="287">
        <v>200359</v>
      </c>
      <c r="K76" s="287">
        <v>200359</v>
      </c>
      <c r="L76" s="285" t="s">
        <v>462</v>
      </c>
      <c r="M76" s="309">
        <v>4.0377999999999997E-2</v>
      </c>
      <c r="N76" s="309">
        <v>0.04</v>
      </c>
    </row>
    <row r="77" spans="1:14">
      <c r="A77" s="16"/>
      <c r="B77" s="286" t="s">
        <v>461</v>
      </c>
      <c r="C77" s="285" t="s">
        <v>276</v>
      </c>
      <c r="D77" s="286" t="s">
        <v>347</v>
      </c>
      <c r="E77" s="286">
        <v>713</v>
      </c>
      <c r="F77" s="286" t="s">
        <v>486</v>
      </c>
      <c r="G77" s="300">
        <v>49400</v>
      </c>
      <c r="H77" s="286" t="s">
        <v>433</v>
      </c>
      <c r="I77" s="287">
        <v>0</v>
      </c>
      <c r="J77" s="287">
        <v>817090</v>
      </c>
      <c r="K77" s="287">
        <v>817090</v>
      </c>
      <c r="L77" s="285" t="s">
        <v>808</v>
      </c>
      <c r="M77" s="309">
        <v>3.9149000000000003E-2</v>
      </c>
      <c r="N77" s="309">
        <v>3.9E-2</v>
      </c>
    </row>
    <row r="78" spans="1:14">
      <c r="A78" s="16"/>
      <c r="B78" s="286" t="s">
        <v>461</v>
      </c>
      <c r="C78" s="285" t="s">
        <v>276</v>
      </c>
      <c r="D78" s="286" t="s">
        <v>347</v>
      </c>
      <c r="E78" s="286">
        <v>713</v>
      </c>
      <c r="F78" s="286" t="s">
        <v>487</v>
      </c>
      <c r="G78" s="300">
        <v>49766</v>
      </c>
      <c r="H78" s="286" t="s">
        <v>433</v>
      </c>
      <c r="I78" s="287">
        <v>0</v>
      </c>
      <c r="J78" s="287">
        <v>692486</v>
      </c>
      <c r="K78" s="287">
        <v>692486</v>
      </c>
      <c r="L78" s="285" t="s">
        <v>462</v>
      </c>
      <c r="M78" s="309">
        <v>3.8092000000000001E-2</v>
      </c>
      <c r="N78" s="309">
        <v>3.7999999999999999E-2</v>
      </c>
    </row>
    <row r="79" spans="1:14">
      <c r="A79" s="16"/>
      <c r="B79" s="286" t="s">
        <v>461</v>
      </c>
      <c r="C79" s="285" t="s">
        <v>276</v>
      </c>
      <c r="D79" s="286" t="s">
        <v>347</v>
      </c>
      <c r="E79" s="286">
        <v>778</v>
      </c>
      <c r="F79" s="286" t="s">
        <v>488</v>
      </c>
      <c r="G79" s="300">
        <v>50131</v>
      </c>
      <c r="H79" s="286" t="s">
        <v>433</v>
      </c>
      <c r="I79" s="287">
        <v>0</v>
      </c>
      <c r="J79" s="287">
        <v>638259</v>
      </c>
      <c r="K79" s="287">
        <v>638259</v>
      </c>
      <c r="L79" s="285" t="s">
        <v>462</v>
      </c>
      <c r="M79" s="309">
        <v>3.5000000000000003E-2</v>
      </c>
      <c r="N79" s="309">
        <v>3.5000000000000003E-2</v>
      </c>
    </row>
    <row r="80" spans="1:14">
      <c r="A80" s="16"/>
      <c r="B80" s="286" t="s">
        <v>461</v>
      </c>
      <c r="C80" s="285" t="s">
        <v>276</v>
      </c>
      <c r="D80" s="286" t="s">
        <v>347</v>
      </c>
      <c r="E80" s="286">
        <v>778</v>
      </c>
      <c r="F80" s="286" t="s">
        <v>489</v>
      </c>
      <c r="G80" s="300">
        <v>50192</v>
      </c>
      <c r="H80" s="286" t="s">
        <v>433</v>
      </c>
      <c r="I80" s="287">
        <v>0</v>
      </c>
      <c r="J80" s="287">
        <v>230803</v>
      </c>
      <c r="K80" s="287">
        <v>230803</v>
      </c>
      <c r="L80" s="285" t="s">
        <v>808</v>
      </c>
      <c r="M80" s="309">
        <v>3.2105000000000002E-2</v>
      </c>
      <c r="N80" s="309">
        <v>3.3000000000000002E-2</v>
      </c>
    </row>
    <row r="81" spans="1:14">
      <c r="A81" s="16"/>
      <c r="B81" s="286" t="s">
        <v>461</v>
      </c>
      <c r="C81" s="285" t="s">
        <v>276</v>
      </c>
      <c r="D81" s="286" t="s">
        <v>347</v>
      </c>
      <c r="E81" s="286">
        <v>806</v>
      </c>
      <c r="F81" s="286" t="s">
        <v>490</v>
      </c>
      <c r="G81" s="300">
        <v>50437</v>
      </c>
      <c r="H81" s="286" t="s">
        <v>433</v>
      </c>
      <c r="I81" s="287">
        <v>730342</v>
      </c>
      <c r="J81" s="287">
        <v>0</v>
      </c>
      <c r="K81" s="287">
        <v>730342</v>
      </c>
      <c r="L81" s="285" t="s">
        <v>462</v>
      </c>
      <c r="M81" s="309">
        <v>3.1125E-2</v>
      </c>
      <c r="N81" s="309">
        <v>0.03</v>
      </c>
    </row>
    <row r="82" spans="1:14">
      <c r="A82" s="16"/>
      <c r="B82" s="286" t="s">
        <v>461</v>
      </c>
      <c r="C82" s="285" t="s">
        <v>276</v>
      </c>
      <c r="D82" s="286" t="s">
        <v>347</v>
      </c>
      <c r="E82" s="286">
        <v>806</v>
      </c>
      <c r="F82" s="286" t="s">
        <v>491</v>
      </c>
      <c r="G82" s="300">
        <v>51150</v>
      </c>
      <c r="H82" s="286" t="s">
        <v>433</v>
      </c>
      <c r="I82" s="287">
        <v>1077145</v>
      </c>
      <c r="J82" s="287">
        <v>0</v>
      </c>
      <c r="K82" s="287">
        <v>1077145</v>
      </c>
      <c r="L82" s="285" t="s">
        <v>808</v>
      </c>
      <c r="M82" s="309">
        <v>3.2981999999999997E-2</v>
      </c>
      <c r="N82" s="309">
        <v>3.2000000000000001E-2</v>
      </c>
    </row>
    <row r="83" spans="1:14">
      <c r="A83" s="16"/>
      <c r="B83" s="286" t="s">
        <v>461</v>
      </c>
      <c r="C83" s="285" t="s">
        <v>276</v>
      </c>
      <c r="D83" s="286" t="s">
        <v>347</v>
      </c>
      <c r="E83" s="286">
        <v>887</v>
      </c>
      <c r="F83" s="286" t="s">
        <v>492</v>
      </c>
      <c r="G83" s="300">
        <v>52305</v>
      </c>
      <c r="H83" s="286" t="s">
        <v>433</v>
      </c>
      <c r="I83" s="287">
        <v>602413</v>
      </c>
      <c r="J83" s="287">
        <v>0</v>
      </c>
      <c r="K83" s="287">
        <v>602413</v>
      </c>
      <c r="L83" s="285" t="s">
        <v>808</v>
      </c>
      <c r="M83" s="309">
        <v>2.8518000000000002E-2</v>
      </c>
      <c r="N83" s="309">
        <v>2.8000000000000001E-2</v>
      </c>
    </row>
    <row r="84" spans="1:14">
      <c r="A84" s="16"/>
      <c r="B84" s="286" t="s">
        <v>461</v>
      </c>
      <c r="C84" s="285" t="s">
        <v>276</v>
      </c>
      <c r="D84" s="286" t="s">
        <v>347</v>
      </c>
      <c r="E84" s="286">
        <v>886</v>
      </c>
      <c r="F84" s="286" t="s">
        <v>493</v>
      </c>
      <c r="G84" s="300">
        <v>45731</v>
      </c>
      <c r="H84" s="286" t="s">
        <v>433</v>
      </c>
      <c r="I84" s="287">
        <v>7007196</v>
      </c>
      <c r="J84" s="287">
        <v>6898005</v>
      </c>
      <c r="K84" s="287">
        <v>13905201</v>
      </c>
      <c r="L84" s="285" t="s">
        <v>808</v>
      </c>
      <c r="M84" s="309">
        <v>1.9668000000000001E-2</v>
      </c>
      <c r="N84" s="309">
        <v>1.7999999999999999E-2</v>
      </c>
    </row>
    <row r="85" spans="1:14">
      <c r="A85" s="16"/>
      <c r="B85" s="286" t="s">
        <v>461</v>
      </c>
      <c r="C85" s="285" t="s">
        <v>276</v>
      </c>
      <c r="D85" s="286" t="s">
        <v>347</v>
      </c>
      <c r="E85" s="286">
        <v>887</v>
      </c>
      <c r="F85" s="286" t="s">
        <v>494</v>
      </c>
      <c r="G85" s="300">
        <v>52671</v>
      </c>
      <c r="H85" s="286" t="s">
        <v>433</v>
      </c>
      <c r="I85" s="287">
        <v>538285</v>
      </c>
      <c r="J85" s="287">
        <v>0</v>
      </c>
      <c r="K85" s="287">
        <v>538285</v>
      </c>
      <c r="L85" s="285" t="s">
        <v>808</v>
      </c>
      <c r="M85" s="309">
        <v>2.1527000000000001E-2</v>
      </c>
      <c r="N85" s="309">
        <v>2.5000000000000001E-2</v>
      </c>
    </row>
    <row r="86" spans="1:14">
      <c r="A86" s="16"/>
      <c r="B86" s="286" t="s">
        <v>461</v>
      </c>
      <c r="C86" s="285" t="s">
        <v>276</v>
      </c>
      <c r="D86" s="286" t="s">
        <v>347</v>
      </c>
      <c r="E86" s="286">
        <v>0</v>
      </c>
      <c r="F86" s="286" t="s">
        <v>495</v>
      </c>
      <c r="G86" s="300">
        <v>50388</v>
      </c>
      <c r="H86" s="286" t="s">
        <v>434</v>
      </c>
      <c r="I86" s="287">
        <v>0</v>
      </c>
      <c r="J86" s="287">
        <v>40866</v>
      </c>
      <c r="K86" s="287">
        <v>40866</v>
      </c>
      <c r="L86" s="285" t="s">
        <v>808</v>
      </c>
      <c r="M86" s="309">
        <v>7.078230901902538E-2</v>
      </c>
      <c r="N86" s="309">
        <v>6.8199999999999997E-2</v>
      </c>
    </row>
    <row r="87" spans="1:14">
      <c r="A87" s="16"/>
      <c r="B87" s="286" t="s">
        <v>461</v>
      </c>
      <c r="C87" s="285" t="s">
        <v>276</v>
      </c>
      <c r="D87" s="286" t="s">
        <v>347</v>
      </c>
      <c r="E87" s="286">
        <v>0</v>
      </c>
      <c r="F87" s="286" t="s">
        <v>496</v>
      </c>
      <c r="G87" s="300">
        <v>50388</v>
      </c>
      <c r="H87" s="286" t="s">
        <v>248</v>
      </c>
      <c r="I87" s="287">
        <v>0</v>
      </c>
      <c r="J87" s="287">
        <v>33642</v>
      </c>
      <c r="K87" s="287">
        <v>33642</v>
      </c>
      <c r="L87" s="285" t="s">
        <v>808</v>
      </c>
      <c r="M87" s="309">
        <v>2.3535014391485198E-2</v>
      </c>
      <c r="N87" s="309">
        <v>2.1600000000000001E-2</v>
      </c>
    </row>
    <row r="88" spans="1:14">
      <c r="A88" s="16"/>
      <c r="B88" s="290"/>
      <c r="C88" s="289"/>
      <c r="D88" s="290"/>
      <c r="E88" s="290"/>
      <c r="F88" s="290"/>
      <c r="G88" s="306"/>
      <c r="H88" s="290"/>
      <c r="I88" s="291"/>
      <c r="J88" s="291"/>
      <c r="K88" s="287"/>
      <c r="L88" s="289"/>
      <c r="M88" s="310"/>
      <c r="N88" s="310"/>
    </row>
    <row r="89" spans="1:14" ht="12.6" thickBot="1">
      <c r="A89" s="16"/>
      <c r="B89" s="100" t="s">
        <v>253</v>
      </c>
      <c r="C89" s="101"/>
      <c r="D89" s="101"/>
      <c r="E89" s="101"/>
      <c r="F89" s="101"/>
      <c r="G89" s="101"/>
      <c r="H89" s="101"/>
      <c r="I89" s="102">
        <v>9955381</v>
      </c>
      <c r="J89" s="102">
        <v>10748038</v>
      </c>
      <c r="K89" s="102">
        <v>20703419</v>
      </c>
      <c r="L89" s="101"/>
      <c r="M89" s="101"/>
      <c r="N89" s="103"/>
    </row>
    <row r="90" spans="1:14"/>
    <row r="91" spans="1:14"/>
  </sheetData>
  <mergeCells count="48">
    <mergeCell ref="M71:M72"/>
    <mergeCell ref="N71:N72"/>
    <mergeCell ref="B70:N70"/>
    <mergeCell ref="B71:B73"/>
    <mergeCell ref="C71:C73"/>
    <mergeCell ref="D71:D73"/>
    <mergeCell ref="E71:E73"/>
    <mergeCell ref="F71:F73"/>
    <mergeCell ref="G71:G73"/>
    <mergeCell ref="H71:H73"/>
    <mergeCell ref="I71:K71"/>
    <mergeCell ref="L71:L73"/>
    <mergeCell ref="N50:N51"/>
    <mergeCell ref="I26:K26"/>
    <mergeCell ref="L26:L28"/>
    <mergeCell ref="M26:M27"/>
    <mergeCell ref="N26:N27"/>
    <mergeCell ref="B49:N49"/>
    <mergeCell ref="B50:B52"/>
    <mergeCell ref="C50:C52"/>
    <mergeCell ref="D50:D52"/>
    <mergeCell ref="E50:E52"/>
    <mergeCell ref="F50:F52"/>
    <mergeCell ref="G50:G52"/>
    <mergeCell ref="H50:H52"/>
    <mergeCell ref="I50:K50"/>
    <mergeCell ref="L50:L52"/>
    <mergeCell ref="M50:M51"/>
    <mergeCell ref="B25:N25"/>
    <mergeCell ref="B26:B28"/>
    <mergeCell ref="C26:C28"/>
    <mergeCell ref="D26:D28"/>
    <mergeCell ref="E26:E28"/>
    <mergeCell ref="F26:F28"/>
    <mergeCell ref="G26:G28"/>
    <mergeCell ref="H26:H28"/>
    <mergeCell ref="B4:N4"/>
    <mergeCell ref="B5:B7"/>
    <mergeCell ref="C5:C7"/>
    <mergeCell ref="D5:D7"/>
    <mergeCell ref="E5:E7"/>
    <mergeCell ref="F5:F7"/>
    <mergeCell ref="G5:G7"/>
    <mergeCell ref="H5:H7"/>
    <mergeCell ref="I5:K5"/>
    <mergeCell ref="L5:L7"/>
    <mergeCell ref="M5:M6"/>
    <mergeCell ref="N5:N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9" tint="-0.249977111117893"/>
  </sheetPr>
  <dimension ref="A1:AA90"/>
  <sheetViews>
    <sheetView showGridLines="0" zoomScaleNormal="100" workbookViewId="0"/>
  </sheetViews>
  <sheetFormatPr baseColWidth="10" defaultColWidth="0" defaultRowHeight="12" zeroHeight="1"/>
  <cols>
    <col min="1" max="1" width="11.5546875" style="9" bestFit="1" customWidth="1"/>
    <col min="2" max="2" width="10.77734375" style="9" customWidth="1"/>
    <col min="3" max="3" width="20.5546875" style="9" bestFit="1" customWidth="1"/>
    <col min="4" max="4" width="9.21875" style="9" customWidth="1"/>
    <col min="5" max="5" width="10.21875" style="9" customWidth="1"/>
    <col min="6" max="6" width="8" style="9" bestFit="1" customWidth="1"/>
    <col min="7" max="7" width="10.5546875" style="9" customWidth="1"/>
    <col min="8" max="8" width="11.21875" style="9" customWidth="1"/>
    <col min="9" max="9" width="11.5546875" style="9" customWidth="1"/>
    <col min="10" max="10" width="12.21875" style="9" bestFit="1" customWidth="1"/>
    <col min="11" max="11" width="13" style="9" bestFit="1" customWidth="1"/>
    <col min="12" max="12" width="12.5546875" style="9" bestFit="1" customWidth="1"/>
    <col min="13" max="13" width="11" style="9" customWidth="1"/>
    <col min="14" max="15" width="8.5546875" style="9" customWidth="1"/>
    <col min="16" max="16" width="9.21875" style="9" customWidth="1"/>
    <col min="17" max="20" width="2" style="9" hidden="1" customWidth="1"/>
    <col min="21" max="23" width="11.5546875" style="9" bestFit="1" customWidth="1"/>
    <col min="24" max="24" width="12.21875" style="9" bestFit="1" customWidth="1"/>
    <col min="25" max="25" width="14.44140625" style="9" bestFit="1" customWidth="1"/>
    <col min="26" max="26" width="12.44140625" style="9" bestFit="1" customWidth="1"/>
    <col min="27" max="27" width="11.5546875" style="9" customWidth="1"/>
    <col min="28" max="16384" width="11.5546875" style="9" hidden="1"/>
  </cols>
  <sheetData>
    <row r="1" spans="1:26"/>
    <row r="2" spans="1:26">
      <c r="A2" s="16"/>
      <c r="B2" s="95" t="s">
        <v>769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2.6" thickBot="1">
      <c r="A3" s="16"/>
      <c r="B3" s="1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>
      <c r="A4" s="16"/>
      <c r="B4" s="462" t="s">
        <v>499</v>
      </c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4"/>
      <c r="P4" s="16"/>
      <c r="Q4" s="16"/>
      <c r="R4" s="16"/>
      <c r="S4" s="16"/>
      <c r="T4" s="16"/>
      <c r="U4" s="1139" t="s">
        <v>341</v>
      </c>
      <c r="V4" s="1140"/>
      <c r="W4" s="1140"/>
      <c r="X4" s="1140"/>
      <c r="Y4" s="1140"/>
      <c r="Z4" s="1141"/>
    </row>
    <row r="5" spans="1:26">
      <c r="A5" s="16"/>
      <c r="B5" s="1082" t="s">
        <v>800</v>
      </c>
      <c r="C5" s="1082" t="s">
        <v>338</v>
      </c>
      <c r="D5" s="1082" t="s">
        <v>801</v>
      </c>
      <c r="E5" s="1082" t="s">
        <v>481</v>
      </c>
      <c r="F5" s="1082" t="s">
        <v>482</v>
      </c>
      <c r="G5" s="1082" t="s">
        <v>466</v>
      </c>
      <c r="H5" s="1082" t="s">
        <v>340</v>
      </c>
      <c r="I5" s="1121" t="s">
        <v>341</v>
      </c>
      <c r="J5" s="1121"/>
      <c r="K5" s="1121"/>
      <c r="L5" s="1121"/>
      <c r="M5" s="1082" t="s">
        <v>342</v>
      </c>
      <c r="N5" s="1082" t="s">
        <v>468</v>
      </c>
      <c r="O5" s="1082" t="s">
        <v>344</v>
      </c>
      <c r="P5" s="16"/>
      <c r="Q5" s="16"/>
      <c r="R5" s="16"/>
      <c r="S5" s="16"/>
      <c r="T5" s="16"/>
      <c r="U5" s="1142"/>
      <c r="V5" s="1134"/>
      <c r="W5" s="1134"/>
      <c r="X5" s="1134"/>
      <c r="Y5" s="1134"/>
      <c r="Z5" s="1143"/>
    </row>
    <row r="6" spans="1:26" ht="36">
      <c r="A6" s="16"/>
      <c r="B6" s="1083"/>
      <c r="C6" s="1083"/>
      <c r="D6" s="1083"/>
      <c r="E6" s="1083"/>
      <c r="F6" s="1083"/>
      <c r="G6" s="1083"/>
      <c r="H6" s="1083"/>
      <c r="I6" s="97" t="s">
        <v>334</v>
      </c>
      <c r="J6" s="97" t="s">
        <v>335</v>
      </c>
      <c r="K6" s="97" t="s">
        <v>266</v>
      </c>
      <c r="L6" s="97" t="s">
        <v>253</v>
      </c>
      <c r="M6" s="1083"/>
      <c r="N6" s="1083"/>
      <c r="O6" s="1083"/>
      <c r="P6" s="16"/>
      <c r="Q6" s="16"/>
      <c r="R6" s="16"/>
      <c r="S6" s="16"/>
      <c r="T6" s="16"/>
      <c r="U6" s="106" t="s">
        <v>359</v>
      </c>
      <c r="V6" s="97" t="s">
        <v>360</v>
      </c>
      <c r="W6" s="97" t="s">
        <v>475</v>
      </c>
      <c r="X6" s="97" t="s">
        <v>361</v>
      </c>
      <c r="Y6" s="97" t="s">
        <v>266</v>
      </c>
      <c r="Z6" s="107" t="s">
        <v>476</v>
      </c>
    </row>
    <row r="7" spans="1:26">
      <c r="A7" s="16"/>
      <c r="B7" s="1084"/>
      <c r="C7" s="1084"/>
      <c r="D7" s="1084"/>
      <c r="E7" s="1084"/>
      <c r="F7" s="1084"/>
      <c r="G7" s="1084"/>
      <c r="H7" s="1084"/>
      <c r="I7" s="98" t="s">
        <v>788</v>
      </c>
      <c r="J7" s="98" t="s">
        <v>788</v>
      </c>
      <c r="K7" s="98" t="s">
        <v>788</v>
      </c>
      <c r="L7" s="98" t="s">
        <v>788</v>
      </c>
      <c r="M7" s="1084"/>
      <c r="N7" s="98" t="s">
        <v>345</v>
      </c>
      <c r="O7" s="98" t="s">
        <v>345</v>
      </c>
      <c r="P7" s="16"/>
      <c r="Q7" s="16"/>
      <c r="R7" s="16"/>
      <c r="S7" s="16"/>
      <c r="T7" s="16"/>
      <c r="U7" s="108" t="s">
        <v>788</v>
      </c>
      <c r="V7" s="98" t="s">
        <v>788</v>
      </c>
      <c r="W7" s="98" t="s">
        <v>788</v>
      </c>
      <c r="X7" s="98" t="s">
        <v>788</v>
      </c>
      <c r="Y7" s="98" t="s">
        <v>788</v>
      </c>
      <c r="Z7" s="99" t="s">
        <v>788</v>
      </c>
    </row>
    <row r="8" spans="1:26">
      <c r="A8" s="16"/>
      <c r="B8" s="282" t="s">
        <v>461</v>
      </c>
      <c r="C8" s="281" t="s">
        <v>276</v>
      </c>
      <c r="D8" s="282" t="s">
        <v>347</v>
      </c>
      <c r="E8" s="282">
        <v>630</v>
      </c>
      <c r="F8" s="282" t="s">
        <v>483</v>
      </c>
      <c r="G8" s="913">
        <v>47939</v>
      </c>
      <c r="H8" s="282" t="s">
        <v>433</v>
      </c>
      <c r="I8" s="283">
        <v>0</v>
      </c>
      <c r="J8" s="283">
        <v>0</v>
      </c>
      <c r="K8" s="287">
        <v>65854980</v>
      </c>
      <c r="L8" s="283">
        <v>65854980</v>
      </c>
      <c r="M8" s="281" t="s">
        <v>462</v>
      </c>
      <c r="N8" s="284">
        <v>4.1681000000000003E-2</v>
      </c>
      <c r="O8" s="284">
        <v>4.2000000000000003E-2</v>
      </c>
      <c r="P8" s="16"/>
      <c r="Q8" s="16"/>
      <c r="R8" s="16"/>
      <c r="S8" s="16"/>
      <c r="T8" s="16"/>
      <c r="U8" s="596">
        <v>0</v>
      </c>
      <c r="V8" s="595">
        <v>0</v>
      </c>
      <c r="W8" s="595">
        <v>0</v>
      </c>
      <c r="X8" s="595">
        <v>0</v>
      </c>
      <c r="Y8" s="597">
        <v>65854980</v>
      </c>
      <c r="Z8" s="599">
        <v>65854980</v>
      </c>
    </row>
    <row r="9" spans="1:26">
      <c r="A9" s="16"/>
      <c r="B9" s="286" t="s">
        <v>461</v>
      </c>
      <c r="C9" s="285" t="s">
        <v>276</v>
      </c>
      <c r="D9" s="286" t="s">
        <v>347</v>
      </c>
      <c r="E9" s="286">
        <v>655</v>
      </c>
      <c r="F9" s="286" t="s">
        <v>484</v>
      </c>
      <c r="G9" s="914">
        <v>48853</v>
      </c>
      <c r="H9" s="286" t="s">
        <v>433</v>
      </c>
      <c r="I9" s="287">
        <v>0</v>
      </c>
      <c r="J9" s="287">
        <v>0</v>
      </c>
      <c r="K9" s="287">
        <v>56457819</v>
      </c>
      <c r="L9" s="287">
        <v>56457819</v>
      </c>
      <c r="M9" s="285" t="s">
        <v>462</v>
      </c>
      <c r="N9" s="288">
        <v>3.8342000000000001E-2</v>
      </c>
      <c r="O9" s="288">
        <v>3.8600000000000002E-2</v>
      </c>
      <c r="P9" s="16"/>
      <c r="Q9" s="16"/>
      <c r="R9" s="16"/>
      <c r="S9" s="16"/>
      <c r="T9" s="16"/>
      <c r="U9" s="596">
        <v>0</v>
      </c>
      <c r="V9" s="595">
        <v>0</v>
      </c>
      <c r="W9" s="595">
        <v>0</v>
      </c>
      <c r="X9" s="595">
        <v>0</v>
      </c>
      <c r="Y9" s="597">
        <v>56457819</v>
      </c>
      <c r="Z9" s="599">
        <v>56457819</v>
      </c>
    </row>
    <row r="10" spans="1:26">
      <c r="A10" s="16"/>
      <c r="B10" s="286" t="s">
        <v>461</v>
      </c>
      <c r="C10" s="285" t="s">
        <v>276</v>
      </c>
      <c r="D10" s="286" t="s">
        <v>347</v>
      </c>
      <c r="E10" s="286">
        <v>655</v>
      </c>
      <c r="F10" s="286" t="s">
        <v>485</v>
      </c>
      <c r="G10" s="914">
        <v>48366</v>
      </c>
      <c r="H10" s="286" t="s">
        <v>433</v>
      </c>
      <c r="I10" s="287">
        <v>0</v>
      </c>
      <c r="J10" s="287">
        <v>0</v>
      </c>
      <c r="K10" s="287">
        <v>62140753</v>
      </c>
      <c r="L10" s="287">
        <v>62140753</v>
      </c>
      <c r="M10" s="285" t="s">
        <v>462</v>
      </c>
      <c r="N10" s="288">
        <v>3.9613000000000002E-2</v>
      </c>
      <c r="O10" s="288">
        <v>0.04</v>
      </c>
      <c r="P10" s="16"/>
      <c r="Q10" s="16"/>
      <c r="R10" s="16"/>
      <c r="S10" s="16"/>
      <c r="T10" s="16"/>
      <c r="U10" s="596">
        <v>0</v>
      </c>
      <c r="V10" s="595">
        <v>0</v>
      </c>
      <c r="W10" s="595">
        <v>0</v>
      </c>
      <c r="X10" s="595">
        <v>0</v>
      </c>
      <c r="Y10" s="597">
        <v>62140753</v>
      </c>
      <c r="Z10" s="599">
        <v>62140753</v>
      </c>
    </row>
    <row r="11" spans="1:26">
      <c r="A11" s="16"/>
      <c r="B11" s="286" t="s">
        <v>461</v>
      </c>
      <c r="C11" s="285" t="s">
        <v>276</v>
      </c>
      <c r="D11" s="286" t="s">
        <v>347</v>
      </c>
      <c r="E11" s="286">
        <v>713</v>
      </c>
      <c r="F11" s="286" t="s">
        <v>486</v>
      </c>
      <c r="G11" s="914">
        <v>49400</v>
      </c>
      <c r="H11" s="286" t="s">
        <v>433</v>
      </c>
      <c r="I11" s="287">
        <v>0</v>
      </c>
      <c r="J11" s="287">
        <v>0</v>
      </c>
      <c r="K11" s="287">
        <v>86321695</v>
      </c>
      <c r="L11" s="287">
        <v>86321695</v>
      </c>
      <c r="M11" s="285" t="s">
        <v>808</v>
      </c>
      <c r="N11" s="288">
        <v>3.9146E-2</v>
      </c>
      <c r="O11" s="288">
        <v>3.9E-2</v>
      </c>
      <c r="P11" s="16"/>
      <c r="Q11" s="16"/>
      <c r="R11" s="16"/>
      <c r="S11" s="16"/>
      <c r="T11" s="16"/>
      <c r="U11" s="596">
        <v>0</v>
      </c>
      <c r="V11" s="595">
        <v>0</v>
      </c>
      <c r="W11" s="595">
        <v>0</v>
      </c>
      <c r="X11" s="595">
        <v>0</v>
      </c>
      <c r="Y11" s="597">
        <v>86321695</v>
      </c>
      <c r="Z11" s="599">
        <v>86321695</v>
      </c>
    </row>
    <row r="12" spans="1:26">
      <c r="A12" s="16"/>
      <c r="B12" s="286" t="s">
        <v>461</v>
      </c>
      <c r="C12" s="285" t="s">
        <v>276</v>
      </c>
      <c r="D12" s="286" t="s">
        <v>347</v>
      </c>
      <c r="E12" s="286">
        <v>713</v>
      </c>
      <c r="F12" s="286" t="s">
        <v>487</v>
      </c>
      <c r="G12" s="914">
        <v>49766</v>
      </c>
      <c r="H12" s="286" t="s">
        <v>433</v>
      </c>
      <c r="I12" s="287">
        <v>0</v>
      </c>
      <c r="J12" s="287">
        <v>0</v>
      </c>
      <c r="K12" s="287">
        <v>75085712</v>
      </c>
      <c r="L12" s="287">
        <v>75085712</v>
      </c>
      <c r="M12" s="285" t="s">
        <v>462</v>
      </c>
      <c r="N12" s="288">
        <v>3.8089999999999999E-2</v>
      </c>
      <c r="O12" s="288">
        <v>3.7999999999999999E-2</v>
      </c>
      <c r="P12" s="16"/>
      <c r="Q12" s="16"/>
      <c r="R12" s="16"/>
      <c r="S12" s="16"/>
      <c r="T12" s="16"/>
      <c r="U12" s="596">
        <v>0</v>
      </c>
      <c r="V12" s="595">
        <v>0</v>
      </c>
      <c r="W12" s="595">
        <v>0</v>
      </c>
      <c r="X12" s="595">
        <v>0</v>
      </c>
      <c r="Y12" s="597">
        <v>75085712</v>
      </c>
      <c r="Z12" s="599">
        <v>75085712</v>
      </c>
    </row>
    <row r="13" spans="1:26">
      <c r="A13" s="16"/>
      <c r="B13" s="286" t="s">
        <v>461</v>
      </c>
      <c r="C13" s="285" t="s">
        <v>276</v>
      </c>
      <c r="D13" s="286" t="s">
        <v>347</v>
      </c>
      <c r="E13" s="286">
        <v>778</v>
      </c>
      <c r="F13" s="286" t="s">
        <v>488</v>
      </c>
      <c r="G13" s="914">
        <v>50131</v>
      </c>
      <c r="H13" s="286" t="s">
        <v>433</v>
      </c>
      <c r="I13" s="287">
        <v>0</v>
      </c>
      <c r="J13" s="287">
        <v>0</v>
      </c>
      <c r="K13" s="287">
        <v>75143720</v>
      </c>
      <c r="L13" s="287">
        <v>75143720</v>
      </c>
      <c r="M13" s="285" t="s">
        <v>462</v>
      </c>
      <c r="N13" s="288">
        <v>3.5000000000000003E-2</v>
      </c>
      <c r="O13" s="288">
        <v>3.5000000000000003E-2</v>
      </c>
      <c r="P13" s="16"/>
      <c r="Q13" s="16"/>
      <c r="R13" s="16"/>
      <c r="S13" s="16"/>
      <c r="T13" s="16"/>
      <c r="U13" s="596">
        <v>0</v>
      </c>
      <c r="V13" s="595">
        <v>0</v>
      </c>
      <c r="W13" s="595">
        <v>0</v>
      </c>
      <c r="X13" s="595">
        <v>0</v>
      </c>
      <c r="Y13" s="597">
        <v>75143720</v>
      </c>
      <c r="Z13" s="599">
        <v>75143720</v>
      </c>
    </row>
    <row r="14" spans="1:26">
      <c r="A14" s="16"/>
      <c r="B14" s="286" t="s">
        <v>461</v>
      </c>
      <c r="C14" s="285" t="s">
        <v>276</v>
      </c>
      <c r="D14" s="286" t="s">
        <v>347</v>
      </c>
      <c r="E14" s="286">
        <v>778</v>
      </c>
      <c r="F14" s="286" t="s">
        <v>489</v>
      </c>
      <c r="G14" s="914">
        <v>50192</v>
      </c>
      <c r="H14" s="286" t="s">
        <v>433</v>
      </c>
      <c r="I14" s="287">
        <v>0</v>
      </c>
      <c r="J14" s="287">
        <v>0</v>
      </c>
      <c r="K14" s="287">
        <v>87078192</v>
      </c>
      <c r="L14" s="287">
        <v>87078192</v>
      </c>
      <c r="M14" s="285" t="s">
        <v>808</v>
      </c>
      <c r="N14" s="288">
        <v>3.2152E-2</v>
      </c>
      <c r="O14" s="288">
        <v>3.3000000000000002E-2</v>
      </c>
      <c r="P14" s="16"/>
      <c r="Q14" s="16"/>
      <c r="R14" s="16"/>
      <c r="S14" s="16"/>
      <c r="T14" s="16"/>
      <c r="U14" s="596">
        <v>0</v>
      </c>
      <c r="V14" s="595">
        <v>0</v>
      </c>
      <c r="W14" s="595">
        <v>0</v>
      </c>
      <c r="X14" s="595">
        <v>0</v>
      </c>
      <c r="Y14" s="597">
        <v>87078192</v>
      </c>
      <c r="Z14" s="599">
        <v>87078192</v>
      </c>
    </row>
    <row r="15" spans="1:26">
      <c r="A15" s="16"/>
      <c r="B15" s="286" t="s">
        <v>461</v>
      </c>
      <c r="C15" s="285" t="s">
        <v>276</v>
      </c>
      <c r="D15" s="286" t="s">
        <v>347</v>
      </c>
      <c r="E15" s="286">
        <v>806</v>
      </c>
      <c r="F15" s="286" t="s">
        <v>490</v>
      </c>
      <c r="G15" s="914">
        <v>50437</v>
      </c>
      <c r="H15" s="286" t="s">
        <v>433</v>
      </c>
      <c r="I15" s="287">
        <v>0</v>
      </c>
      <c r="J15" s="287">
        <v>0</v>
      </c>
      <c r="K15" s="287">
        <v>59431990</v>
      </c>
      <c r="L15" s="287">
        <v>59431990</v>
      </c>
      <c r="M15" s="285" t="s">
        <v>462</v>
      </c>
      <c r="N15" s="288">
        <v>3.1101E-2</v>
      </c>
      <c r="O15" s="288">
        <v>0.03</v>
      </c>
      <c r="P15" s="16"/>
      <c r="Q15" s="16"/>
      <c r="R15" s="16"/>
      <c r="S15" s="16"/>
      <c r="T15" s="16"/>
      <c r="U15" s="596">
        <v>0</v>
      </c>
      <c r="V15" s="595">
        <v>0</v>
      </c>
      <c r="W15" s="595">
        <v>0</v>
      </c>
      <c r="X15" s="595">
        <v>0</v>
      </c>
      <c r="Y15" s="597">
        <v>59431990</v>
      </c>
      <c r="Z15" s="599">
        <v>59431990</v>
      </c>
    </row>
    <row r="16" spans="1:26">
      <c r="A16" s="16"/>
      <c r="B16" s="286" t="s">
        <v>461</v>
      </c>
      <c r="C16" s="285" t="s">
        <v>276</v>
      </c>
      <c r="D16" s="286" t="s">
        <v>347</v>
      </c>
      <c r="E16" s="286">
        <v>806</v>
      </c>
      <c r="F16" s="286" t="s">
        <v>491</v>
      </c>
      <c r="G16" s="914">
        <v>51150</v>
      </c>
      <c r="H16" s="286" t="s">
        <v>433</v>
      </c>
      <c r="I16" s="287">
        <v>0</v>
      </c>
      <c r="J16" s="287">
        <v>0</v>
      </c>
      <c r="K16" s="287">
        <v>74351088</v>
      </c>
      <c r="L16" s="287">
        <v>74351088</v>
      </c>
      <c r="M16" s="285" t="s">
        <v>808</v>
      </c>
      <c r="N16" s="288">
        <v>3.2960999999999997E-2</v>
      </c>
      <c r="O16" s="288">
        <v>3.2000000000000001E-2</v>
      </c>
      <c r="P16" s="16"/>
      <c r="Q16" s="16"/>
      <c r="R16" s="16"/>
      <c r="S16" s="16"/>
      <c r="T16" s="16"/>
      <c r="U16" s="596">
        <v>0</v>
      </c>
      <c r="V16" s="595">
        <v>0</v>
      </c>
      <c r="W16" s="595">
        <v>0</v>
      </c>
      <c r="X16" s="595">
        <v>0</v>
      </c>
      <c r="Y16" s="597">
        <v>74351088</v>
      </c>
      <c r="Z16" s="599">
        <v>74351088</v>
      </c>
    </row>
    <row r="17" spans="1:26">
      <c r="A17" s="16"/>
      <c r="B17" s="286" t="s">
        <v>461</v>
      </c>
      <c r="C17" s="285" t="s">
        <v>276</v>
      </c>
      <c r="D17" s="286" t="s">
        <v>347</v>
      </c>
      <c r="E17" s="286">
        <v>887</v>
      </c>
      <c r="F17" s="286" t="s">
        <v>492</v>
      </c>
      <c r="G17" s="914">
        <v>52305</v>
      </c>
      <c r="H17" s="286" t="s">
        <v>433</v>
      </c>
      <c r="I17" s="287">
        <v>0</v>
      </c>
      <c r="J17" s="287">
        <v>0</v>
      </c>
      <c r="K17" s="287">
        <v>74638457</v>
      </c>
      <c r="L17" s="287">
        <v>74638457</v>
      </c>
      <c r="M17" s="285" t="s">
        <v>808</v>
      </c>
      <c r="N17" s="288">
        <v>2.8507999999999999E-2</v>
      </c>
      <c r="O17" s="288">
        <v>2.8000000000000001E-2</v>
      </c>
      <c r="P17" s="16"/>
      <c r="Q17" s="16"/>
      <c r="R17" s="16"/>
      <c r="S17" s="16"/>
      <c r="T17" s="16"/>
      <c r="U17" s="596">
        <v>0</v>
      </c>
      <c r="V17" s="595">
        <v>0</v>
      </c>
      <c r="W17" s="595">
        <v>0</v>
      </c>
      <c r="X17" s="595">
        <v>0</v>
      </c>
      <c r="Y17" s="597">
        <v>74638457</v>
      </c>
      <c r="Z17" s="599">
        <v>74638457</v>
      </c>
    </row>
    <row r="18" spans="1:26" hidden="1">
      <c r="A18" s="16"/>
      <c r="B18" s="286" t="s">
        <v>461</v>
      </c>
      <c r="C18" s="285" t="s">
        <v>276</v>
      </c>
      <c r="D18" s="286" t="s">
        <v>347</v>
      </c>
      <c r="E18" s="286">
        <v>886</v>
      </c>
      <c r="F18" s="286" t="s">
        <v>493</v>
      </c>
      <c r="G18" s="914">
        <v>45731</v>
      </c>
      <c r="H18" s="286" t="s">
        <v>433</v>
      </c>
      <c r="I18" s="287"/>
      <c r="J18" s="287">
        <v>0</v>
      </c>
      <c r="K18" s="287">
        <v>0</v>
      </c>
      <c r="L18" s="287">
        <v>0</v>
      </c>
      <c r="M18" s="285" t="s">
        <v>808</v>
      </c>
      <c r="N18" s="288">
        <v>1.9869000000000001E-2</v>
      </c>
      <c r="O18" s="288">
        <v>1.7999999999999999E-2</v>
      </c>
      <c r="P18" s="16"/>
      <c r="Q18" s="16"/>
      <c r="R18" s="16"/>
      <c r="S18" s="16"/>
      <c r="T18" s="16"/>
      <c r="U18" s="596">
        <v>0</v>
      </c>
      <c r="V18" s="595">
        <v>0</v>
      </c>
      <c r="W18" s="595">
        <v>0</v>
      </c>
      <c r="X18" s="595">
        <v>0</v>
      </c>
      <c r="Y18" s="597">
        <v>0</v>
      </c>
      <c r="Z18" s="599">
        <v>0</v>
      </c>
    </row>
    <row r="19" spans="1:26">
      <c r="A19" s="16"/>
      <c r="B19" s="286" t="s">
        <v>461</v>
      </c>
      <c r="C19" s="285" t="s">
        <v>276</v>
      </c>
      <c r="D19" s="286" t="s">
        <v>347</v>
      </c>
      <c r="E19" s="286">
        <v>887</v>
      </c>
      <c r="F19" s="286" t="s">
        <v>494</v>
      </c>
      <c r="G19" s="914">
        <v>52671</v>
      </c>
      <c r="H19" s="286" t="s">
        <v>433</v>
      </c>
      <c r="I19" s="287">
        <v>0</v>
      </c>
      <c r="J19" s="287">
        <v>0</v>
      </c>
      <c r="K19" s="287">
        <v>78900166</v>
      </c>
      <c r="L19" s="287">
        <v>78900166</v>
      </c>
      <c r="M19" s="285" t="s">
        <v>808</v>
      </c>
      <c r="N19" s="288">
        <v>2.1597000000000002E-2</v>
      </c>
      <c r="O19" s="288">
        <v>2.5000000000000001E-2</v>
      </c>
      <c r="P19" s="16"/>
      <c r="Q19" s="16"/>
      <c r="R19" s="16"/>
      <c r="S19" s="16"/>
      <c r="T19" s="16"/>
      <c r="U19" s="596">
        <v>0</v>
      </c>
      <c r="V19" s="596">
        <v>0</v>
      </c>
      <c r="W19" s="595">
        <v>0</v>
      </c>
      <c r="X19" s="595">
        <v>0</v>
      </c>
      <c r="Y19" s="597">
        <v>78900166</v>
      </c>
      <c r="Z19" s="599">
        <v>78900166</v>
      </c>
    </row>
    <row r="20" spans="1:26">
      <c r="A20" s="16"/>
      <c r="B20" s="286" t="s">
        <v>461</v>
      </c>
      <c r="C20" s="285" t="s">
        <v>276</v>
      </c>
      <c r="D20" s="286" t="s">
        <v>347</v>
      </c>
      <c r="E20" s="286">
        <v>0</v>
      </c>
      <c r="F20" s="286" t="s">
        <v>495</v>
      </c>
      <c r="G20" s="914">
        <v>50388</v>
      </c>
      <c r="H20" s="286" t="s">
        <v>434</v>
      </c>
      <c r="I20" s="287">
        <v>0</v>
      </c>
      <c r="J20" s="287">
        <v>0</v>
      </c>
      <c r="K20" s="287">
        <v>12342790</v>
      </c>
      <c r="L20" s="287">
        <v>12342790</v>
      </c>
      <c r="M20" s="285" t="s">
        <v>808</v>
      </c>
      <c r="N20" s="288">
        <v>7.0687039155388653E-2</v>
      </c>
      <c r="O20" s="288">
        <v>6.8199999999999997E-2</v>
      </c>
      <c r="P20" s="16"/>
      <c r="Q20" s="16"/>
      <c r="R20" s="16"/>
      <c r="S20" s="16"/>
      <c r="T20" s="16"/>
      <c r="U20" s="596">
        <v>0</v>
      </c>
      <c r="V20" s="595">
        <v>0</v>
      </c>
      <c r="W20" s="595">
        <v>0</v>
      </c>
      <c r="X20" s="595">
        <v>0</v>
      </c>
      <c r="Y20" s="597">
        <v>12342790</v>
      </c>
      <c r="Z20" s="599">
        <v>12342790</v>
      </c>
    </row>
    <row r="21" spans="1:26">
      <c r="A21" s="16"/>
      <c r="B21" s="286" t="s">
        <v>461</v>
      </c>
      <c r="C21" s="285" t="s">
        <v>276</v>
      </c>
      <c r="D21" s="286" t="s">
        <v>347</v>
      </c>
      <c r="E21" s="286">
        <v>0</v>
      </c>
      <c r="F21" s="286" t="s">
        <v>496</v>
      </c>
      <c r="G21" s="914">
        <v>50388</v>
      </c>
      <c r="H21" s="286" t="s">
        <v>248</v>
      </c>
      <c r="I21" s="287">
        <v>0</v>
      </c>
      <c r="J21" s="912">
        <v>0</v>
      </c>
      <c r="K21" s="912">
        <v>28679602</v>
      </c>
      <c r="L21" s="287">
        <v>28679602</v>
      </c>
      <c r="M21" s="285" t="s">
        <v>808</v>
      </c>
      <c r="N21" s="288">
        <v>2.359780833091607E-2</v>
      </c>
      <c r="O21" s="288">
        <v>2.1600000000000001E-2</v>
      </c>
      <c r="P21" s="16"/>
      <c r="Q21" s="16"/>
      <c r="R21" s="16"/>
      <c r="S21" s="16"/>
      <c r="T21" s="16"/>
      <c r="U21" s="596">
        <v>0</v>
      </c>
      <c r="V21" s="595">
        <v>0</v>
      </c>
      <c r="W21" s="595">
        <v>0</v>
      </c>
      <c r="X21" s="595">
        <v>0</v>
      </c>
      <c r="Y21" s="597">
        <v>28679602</v>
      </c>
      <c r="Z21" s="599">
        <v>28690036</v>
      </c>
    </row>
    <row r="22" spans="1:26" ht="14.55" customHeight="1">
      <c r="A22" s="16"/>
      <c r="B22" s="290" t="s">
        <v>461</v>
      </c>
      <c r="C22" s="289" t="s">
        <v>276</v>
      </c>
      <c r="D22" s="290" t="s">
        <v>347</v>
      </c>
      <c r="E22" s="290">
        <v>0</v>
      </c>
      <c r="F22" s="290" t="s">
        <v>767</v>
      </c>
      <c r="G22" s="916">
        <v>47268</v>
      </c>
      <c r="H22" s="290" t="s">
        <v>764</v>
      </c>
      <c r="I22" s="291"/>
      <c r="J22" s="958">
        <v>103951592</v>
      </c>
      <c r="K22" s="912">
        <v>0</v>
      </c>
      <c r="L22" s="287">
        <v>103951592</v>
      </c>
      <c r="M22" s="289" t="s">
        <v>462</v>
      </c>
      <c r="N22" s="292">
        <v>2.3916943612374286E-2</v>
      </c>
      <c r="O22" s="292">
        <v>2.0975000000000001E-2</v>
      </c>
      <c r="P22" s="16"/>
      <c r="Q22" s="16"/>
      <c r="R22" s="16"/>
      <c r="S22" s="16"/>
      <c r="T22" s="16"/>
      <c r="U22" s="553">
        <v>0</v>
      </c>
      <c r="V22" s="554">
        <v>0</v>
      </c>
      <c r="W22" s="554">
        <v>0</v>
      </c>
      <c r="X22" s="554">
        <v>103951592</v>
      </c>
      <c r="Y22" s="554">
        <v>0</v>
      </c>
      <c r="Z22" s="555">
        <v>104297670</v>
      </c>
    </row>
    <row r="23" spans="1:26" ht="12.6" thickBot="1">
      <c r="A23" s="16"/>
      <c r="B23" s="459"/>
      <c r="C23" s="459"/>
      <c r="D23" s="459"/>
      <c r="E23" s="459"/>
      <c r="F23" s="459"/>
      <c r="G23" s="459"/>
      <c r="H23" s="459"/>
      <c r="I23" s="460">
        <v>0</v>
      </c>
      <c r="J23" s="460">
        <v>103951592</v>
      </c>
      <c r="K23" s="460">
        <v>836426964</v>
      </c>
      <c r="L23" s="460">
        <v>940378556</v>
      </c>
      <c r="M23" s="459"/>
      <c r="N23" s="459"/>
      <c r="O23" s="459"/>
      <c r="P23" s="19"/>
      <c r="Q23" s="19"/>
      <c r="R23" s="19"/>
      <c r="S23" s="19"/>
      <c r="T23" s="19"/>
      <c r="U23" s="113">
        <v>0</v>
      </c>
      <c r="V23" s="113">
        <v>0</v>
      </c>
      <c r="W23" s="113">
        <v>0</v>
      </c>
      <c r="X23" s="113">
        <v>103951592</v>
      </c>
      <c r="Y23" s="113">
        <v>836426964</v>
      </c>
      <c r="Z23" s="113">
        <v>940735068</v>
      </c>
    </row>
    <row r="24" spans="1:26" ht="12.6" thickBo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6"/>
      <c r="B25" s="462" t="s">
        <v>500</v>
      </c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4"/>
      <c r="P25" s="16"/>
      <c r="Q25" s="16"/>
      <c r="R25" s="16"/>
      <c r="S25" s="16"/>
      <c r="T25" s="16"/>
      <c r="U25" s="1139" t="s">
        <v>341</v>
      </c>
      <c r="V25" s="1140"/>
      <c r="W25" s="1140"/>
      <c r="X25" s="1140"/>
      <c r="Y25" s="1140"/>
      <c r="Z25" s="1141"/>
    </row>
    <row r="26" spans="1:26">
      <c r="A26" s="16"/>
      <c r="B26" s="1082" t="s">
        <v>800</v>
      </c>
      <c r="C26" s="1082" t="s">
        <v>338</v>
      </c>
      <c r="D26" s="1082" t="s">
        <v>801</v>
      </c>
      <c r="E26" s="1082" t="s">
        <v>481</v>
      </c>
      <c r="F26" s="1082" t="s">
        <v>482</v>
      </c>
      <c r="G26" s="1082" t="s">
        <v>466</v>
      </c>
      <c r="H26" s="1082" t="s">
        <v>340</v>
      </c>
      <c r="I26" s="1121" t="s">
        <v>341</v>
      </c>
      <c r="J26" s="1121"/>
      <c r="K26" s="1121"/>
      <c r="L26" s="1121"/>
      <c r="M26" s="1082" t="s">
        <v>342</v>
      </c>
      <c r="N26" s="1082" t="s">
        <v>468</v>
      </c>
      <c r="O26" s="1082" t="s">
        <v>344</v>
      </c>
      <c r="P26" s="16"/>
      <c r="Q26" s="16"/>
      <c r="R26" s="16"/>
      <c r="S26" s="16"/>
      <c r="T26" s="16"/>
      <c r="U26" s="1142"/>
      <c r="V26" s="1134"/>
      <c r="W26" s="1134"/>
      <c r="X26" s="1134"/>
      <c r="Y26" s="1134"/>
      <c r="Z26" s="1143"/>
    </row>
    <row r="27" spans="1:26" ht="36">
      <c r="A27" s="16"/>
      <c r="B27" s="1083"/>
      <c r="C27" s="1083"/>
      <c r="D27" s="1083"/>
      <c r="E27" s="1083"/>
      <c r="F27" s="1083"/>
      <c r="G27" s="1083"/>
      <c r="H27" s="1083"/>
      <c r="I27" s="97" t="s">
        <v>334</v>
      </c>
      <c r="J27" s="97" t="s">
        <v>335</v>
      </c>
      <c r="K27" s="97" t="s">
        <v>266</v>
      </c>
      <c r="L27" s="97" t="s">
        <v>253</v>
      </c>
      <c r="M27" s="1083"/>
      <c r="N27" s="1083"/>
      <c r="O27" s="1083"/>
      <c r="P27" s="16"/>
      <c r="Q27" s="16"/>
      <c r="R27" s="16"/>
      <c r="S27" s="16"/>
      <c r="T27" s="16"/>
      <c r="U27" s="106" t="s">
        <v>359</v>
      </c>
      <c r="V27" s="97" t="s">
        <v>360</v>
      </c>
      <c r="W27" s="97" t="s">
        <v>475</v>
      </c>
      <c r="X27" s="97" t="s">
        <v>361</v>
      </c>
      <c r="Y27" s="97" t="s">
        <v>266</v>
      </c>
      <c r="Z27" s="107" t="s">
        <v>476</v>
      </c>
    </row>
    <row r="28" spans="1:26">
      <c r="A28" s="16"/>
      <c r="B28" s="1084"/>
      <c r="C28" s="1084"/>
      <c r="D28" s="1084"/>
      <c r="E28" s="1084"/>
      <c r="F28" s="1084"/>
      <c r="G28" s="1084"/>
      <c r="H28" s="1084"/>
      <c r="I28" s="98" t="s">
        <v>788</v>
      </c>
      <c r="J28" s="98" t="s">
        <v>788</v>
      </c>
      <c r="K28" s="98" t="s">
        <v>788</v>
      </c>
      <c r="L28" s="98" t="s">
        <v>788</v>
      </c>
      <c r="M28" s="1084"/>
      <c r="N28" s="98" t="s">
        <v>345</v>
      </c>
      <c r="O28" s="98" t="s">
        <v>345</v>
      </c>
      <c r="P28" s="16"/>
      <c r="Q28" s="16"/>
      <c r="R28" s="16"/>
      <c r="S28" s="16"/>
      <c r="T28" s="16"/>
      <c r="U28" s="108" t="s">
        <v>788</v>
      </c>
      <c r="V28" s="98" t="s">
        <v>788</v>
      </c>
      <c r="W28" s="98" t="s">
        <v>788</v>
      </c>
      <c r="X28" s="98" t="s">
        <v>788</v>
      </c>
      <c r="Y28" s="98" t="s">
        <v>788</v>
      </c>
      <c r="Z28" s="99" t="s">
        <v>788</v>
      </c>
    </row>
    <row r="29" spans="1:26">
      <c r="A29" s="16"/>
      <c r="B29" s="282" t="s">
        <v>461</v>
      </c>
      <c r="C29" s="281" t="s">
        <v>276</v>
      </c>
      <c r="D29" s="282" t="s">
        <v>347</v>
      </c>
      <c r="E29" s="282">
        <v>630</v>
      </c>
      <c r="F29" s="282" t="s">
        <v>483</v>
      </c>
      <c r="G29" s="298">
        <v>47939</v>
      </c>
      <c r="H29" s="282" t="s">
        <v>433</v>
      </c>
      <c r="I29" s="283">
        <v>0</v>
      </c>
      <c r="J29" s="283">
        <v>0</v>
      </c>
      <c r="K29" s="283">
        <v>65750755</v>
      </c>
      <c r="L29" s="283">
        <v>65750755</v>
      </c>
      <c r="M29" s="281" t="s">
        <v>462</v>
      </c>
      <c r="N29" s="284">
        <v>4.1681000000000003E-2</v>
      </c>
      <c r="O29" s="284">
        <v>4.2000000000000003E-2</v>
      </c>
      <c r="P29" s="16"/>
      <c r="Q29" s="16"/>
      <c r="R29" s="16"/>
      <c r="S29" s="16"/>
      <c r="T29" s="16"/>
      <c r="U29" s="596">
        <v>0</v>
      </c>
      <c r="V29" s="595">
        <v>0</v>
      </c>
      <c r="W29" s="595">
        <v>0</v>
      </c>
      <c r="X29" s="595">
        <v>0</v>
      </c>
      <c r="Y29" s="597">
        <v>65750755</v>
      </c>
      <c r="Z29" s="598">
        <v>65750755</v>
      </c>
    </row>
    <row r="30" spans="1:26">
      <c r="A30" s="16"/>
      <c r="B30" s="286" t="s">
        <v>461</v>
      </c>
      <c r="C30" s="285" t="s">
        <v>276</v>
      </c>
      <c r="D30" s="286" t="s">
        <v>347</v>
      </c>
      <c r="E30" s="286">
        <v>655</v>
      </c>
      <c r="F30" s="286" t="s">
        <v>484</v>
      </c>
      <c r="G30" s="300">
        <v>48853</v>
      </c>
      <c r="H30" s="286" t="s">
        <v>433</v>
      </c>
      <c r="I30" s="287">
        <v>0</v>
      </c>
      <c r="J30" s="287">
        <v>0</v>
      </c>
      <c r="K30" s="287">
        <v>56357790</v>
      </c>
      <c r="L30" s="287">
        <v>56357790</v>
      </c>
      <c r="M30" s="285" t="s">
        <v>462</v>
      </c>
      <c r="N30" s="288">
        <v>3.8342000000000001E-2</v>
      </c>
      <c r="O30" s="288">
        <v>3.8600000000000002E-2</v>
      </c>
      <c r="P30" s="16"/>
      <c r="Q30" s="16"/>
      <c r="R30" s="16"/>
      <c r="S30" s="16"/>
      <c r="T30" s="16"/>
      <c r="U30" s="596">
        <v>0</v>
      </c>
      <c r="V30" s="595">
        <v>0</v>
      </c>
      <c r="W30" s="595">
        <v>0</v>
      </c>
      <c r="X30" s="595">
        <v>0</v>
      </c>
      <c r="Y30" s="597">
        <v>56357790</v>
      </c>
      <c r="Z30" s="598">
        <v>56357790</v>
      </c>
    </row>
    <row r="31" spans="1:26">
      <c r="A31" s="16"/>
      <c r="B31" s="286" t="s">
        <v>461</v>
      </c>
      <c r="C31" s="285" t="s">
        <v>276</v>
      </c>
      <c r="D31" s="286" t="s">
        <v>347</v>
      </c>
      <c r="E31" s="286">
        <v>655</v>
      </c>
      <c r="F31" s="286" t="s">
        <v>485</v>
      </c>
      <c r="G31" s="300">
        <v>48366</v>
      </c>
      <c r="H31" s="286" t="s">
        <v>433</v>
      </c>
      <c r="I31" s="287">
        <v>0</v>
      </c>
      <c r="J31" s="287">
        <v>0</v>
      </c>
      <c r="K31" s="287">
        <v>61993569</v>
      </c>
      <c r="L31" s="287">
        <v>61993569</v>
      </c>
      <c r="M31" s="285" t="s">
        <v>462</v>
      </c>
      <c r="N31" s="288">
        <v>3.9613000000000002E-2</v>
      </c>
      <c r="O31" s="288">
        <v>0.04</v>
      </c>
      <c r="P31" s="16"/>
      <c r="Q31" s="16"/>
      <c r="R31" s="16"/>
      <c r="S31" s="16"/>
      <c r="T31" s="16"/>
      <c r="U31" s="596">
        <v>0</v>
      </c>
      <c r="V31" s="595">
        <v>0</v>
      </c>
      <c r="W31" s="595">
        <v>0</v>
      </c>
      <c r="X31" s="595">
        <v>0</v>
      </c>
      <c r="Y31" s="597">
        <v>61993569</v>
      </c>
      <c r="Z31" s="598">
        <v>61993569</v>
      </c>
    </row>
    <row r="32" spans="1:26">
      <c r="A32" s="16"/>
      <c r="B32" s="286" t="s">
        <v>461</v>
      </c>
      <c r="C32" s="285" t="s">
        <v>276</v>
      </c>
      <c r="D32" s="286" t="s">
        <v>347</v>
      </c>
      <c r="E32" s="286">
        <v>713</v>
      </c>
      <c r="F32" s="286" t="s">
        <v>486</v>
      </c>
      <c r="G32" s="300">
        <v>49400</v>
      </c>
      <c r="H32" s="286" t="s">
        <v>433</v>
      </c>
      <c r="I32" s="287">
        <v>0</v>
      </c>
      <c r="J32" s="287">
        <v>0</v>
      </c>
      <c r="K32" s="287">
        <v>86415278</v>
      </c>
      <c r="L32" s="287">
        <v>86415278</v>
      </c>
      <c r="M32" s="285" t="s">
        <v>808</v>
      </c>
      <c r="N32" s="288">
        <v>3.9146E-2</v>
      </c>
      <c r="O32" s="288">
        <v>3.9E-2</v>
      </c>
      <c r="P32" s="16"/>
      <c r="Q32" s="16"/>
      <c r="R32" s="16"/>
      <c r="S32" s="16"/>
      <c r="T32" s="16"/>
      <c r="U32" s="596">
        <v>0</v>
      </c>
      <c r="V32" s="595">
        <v>0</v>
      </c>
      <c r="W32" s="595">
        <v>0</v>
      </c>
      <c r="X32" s="595">
        <v>0</v>
      </c>
      <c r="Y32" s="597">
        <v>86415278</v>
      </c>
      <c r="Z32" s="598">
        <v>86415278</v>
      </c>
    </row>
    <row r="33" spans="1:26">
      <c r="A33" s="16"/>
      <c r="B33" s="286" t="s">
        <v>461</v>
      </c>
      <c r="C33" s="285" t="s">
        <v>276</v>
      </c>
      <c r="D33" s="286" t="s">
        <v>347</v>
      </c>
      <c r="E33" s="286">
        <v>713</v>
      </c>
      <c r="F33" s="286" t="s">
        <v>487</v>
      </c>
      <c r="G33" s="300">
        <v>49766</v>
      </c>
      <c r="H33" s="286" t="s">
        <v>433</v>
      </c>
      <c r="I33" s="287">
        <v>0</v>
      </c>
      <c r="J33" s="287">
        <v>0</v>
      </c>
      <c r="K33" s="287">
        <v>75143720</v>
      </c>
      <c r="L33" s="287">
        <v>75143720</v>
      </c>
      <c r="M33" s="285" t="s">
        <v>462</v>
      </c>
      <c r="N33" s="288">
        <v>3.8089999999999999E-2</v>
      </c>
      <c r="O33" s="288">
        <v>3.7999999999999999E-2</v>
      </c>
      <c r="P33" s="16"/>
      <c r="Q33" s="16"/>
      <c r="R33" s="16"/>
      <c r="S33" s="16"/>
      <c r="T33" s="16"/>
      <c r="U33" s="596">
        <v>0</v>
      </c>
      <c r="V33" s="595">
        <v>0</v>
      </c>
      <c r="W33" s="595">
        <v>0</v>
      </c>
      <c r="X33" s="595">
        <v>0</v>
      </c>
      <c r="Y33" s="597">
        <v>75143720</v>
      </c>
      <c r="Z33" s="598">
        <v>75143720</v>
      </c>
    </row>
    <row r="34" spans="1:26">
      <c r="A34" s="16"/>
      <c r="B34" s="286" t="s">
        <v>461</v>
      </c>
      <c r="C34" s="285" t="s">
        <v>276</v>
      </c>
      <c r="D34" s="286" t="s">
        <v>347</v>
      </c>
      <c r="E34" s="286">
        <v>778</v>
      </c>
      <c r="F34" s="286" t="s">
        <v>488</v>
      </c>
      <c r="G34" s="300">
        <v>50131</v>
      </c>
      <c r="H34" s="286" t="s">
        <v>433</v>
      </c>
      <c r="I34" s="287">
        <v>0</v>
      </c>
      <c r="J34" s="287">
        <v>0</v>
      </c>
      <c r="K34" s="287">
        <v>75143720</v>
      </c>
      <c r="L34" s="287">
        <v>75143720</v>
      </c>
      <c r="M34" s="285" t="s">
        <v>462</v>
      </c>
      <c r="N34" s="288">
        <v>3.5000000000000003E-2</v>
      </c>
      <c r="O34" s="288">
        <v>3.5000000000000003E-2</v>
      </c>
      <c r="P34" s="16"/>
      <c r="Q34" s="16"/>
      <c r="R34" s="16"/>
      <c r="S34" s="16"/>
      <c r="T34" s="16"/>
      <c r="U34" s="596">
        <v>0</v>
      </c>
      <c r="V34" s="595">
        <v>0</v>
      </c>
      <c r="W34" s="595">
        <v>0</v>
      </c>
      <c r="X34" s="595">
        <v>0</v>
      </c>
      <c r="Y34" s="597">
        <v>75143720</v>
      </c>
      <c r="Z34" s="598">
        <v>75143720</v>
      </c>
    </row>
    <row r="35" spans="1:26">
      <c r="A35" s="16"/>
      <c r="B35" s="286" t="s">
        <v>461</v>
      </c>
      <c r="C35" s="285" t="s">
        <v>276</v>
      </c>
      <c r="D35" s="286" t="s">
        <v>347</v>
      </c>
      <c r="E35" s="286">
        <v>778</v>
      </c>
      <c r="F35" s="286" t="s">
        <v>489</v>
      </c>
      <c r="G35" s="300">
        <v>50192</v>
      </c>
      <c r="H35" s="286" t="s">
        <v>433</v>
      </c>
      <c r="I35" s="287">
        <v>0</v>
      </c>
      <c r="J35" s="287">
        <v>0</v>
      </c>
      <c r="K35" s="287">
        <v>86415278</v>
      </c>
      <c r="L35" s="287">
        <v>86415278</v>
      </c>
      <c r="M35" s="285" t="s">
        <v>808</v>
      </c>
      <c r="N35" s="288">
        <v>3.2152E-2</v>
      </c>
      <c r="O35" s="288">
        <v>3.3000000000000002E-2</v>
      </c>
      <c r="P35" s="16"/>
      <c r="Q35" s="16"/>
      <c r="R35" s="16"/>
      <c r="S35" s="16"/>
      <c r="T35" s="16"/>
      <c r="U35" s="596">
        <v>0</v>
      </c>
      <c r="V35" s="595">
        <v>0</v>
      </c>
      <c r="W35" s="595">
        <v>0</v>
      </c>
      <c r="X35" s="595">
        <v>0</v>
      </c>
      <c r="Y35" s="597">
        <v>86415278</v>
      </c>
      <c r="Z35" s="598">
        <v>86415278</v>
      </c>
    </row>
    <row r="36" spans="1:26">
      <c r="A36" s="16"/>
      <c r="B36" s="286" t="s">
        <v>461</v>
      </c>
      <c r="C36" s="285" t="s">
        <v>276</v>
      </c>
      <c r="D36" s="286" t="s">
        <v>347</v>
      </c>
      <c r="E36" s="286">
        <v>806</v>
      </c>
      <c r="F36" s="286" t="s">
        <v>490</v>
      </c>
      <c r="G36" s="300">
        <v>50437</v>
      </c>
      <c r="H36" s="286" t="s">
        <v>433</v>
      </c>
      <c r="I36" s="287">
        <v>0</v>
      </c>
      <c r="J36" s="287">
        <v>0</v>
      </c>
      <c r="K36" s="287">
        <v>60114976</v>
      </c>
      <c r="L36" s="287">
        <v>60114976</v>
      </c>
      <c r="M36" s="285" t="s">
        <v>462</v>
      </c>
      <c r="N36" s="288">
        <v>3.1101E-2</v>
      </c>
      <c r="O36" s="288">
        <v>0.03</v>
      </c>
      <c r="P36" s="16"/>
      <c r="Q36" s="16"/>
      <c r="R36" s="16"/>
      <c r="S36" s="16"/>
      <c r="T36" s="16"/>
      <c r="U36" s="596">
        <v>0</v>
      </c>
      <c r="V36" s="595">
        <v>0</v>
      </c>
      <c r="W36" s="595">
        <v>0</v>
      </c>
      <c r="X36" s="595">
        <v>0</v>
      </c>
      <c r="Y36" s="597">
        <v>60114976</v>
      </c>
      <c r="Z36" s="598">
        <v>60114976</v>
      </c>
    </row>
    <row r="37" spans="1:26">
      <c r="A37" s="16"/>
      <c r="B37" s="286" t="s">
        <v>461</v>
      </c>
      <c r="C37" s="285" t="s">
        <v>276</v>
      </c>
      <c r="D37" s="286" t="s">
        <v>347</v>
      </c>
      <c r="E37" s="286">
        <v>806</v>
      </c>
      <c r="F37" s="286" t="s">
        <v>491</v>
      </c>
      <c r="G37" s="300">
        <v>51150</v>
      </c>
      <c r="H37" s="286" t="s">
        <v>433</v>
      </c>
      <c r="I37" s="287">
        <v>0</v>
      </c>
      <c r="J37" s="287">
        <v>0</v>
      </c>
      <c r="K37" s="287">
        <v>75143720</v>
      </c>
      <c r="L37" s="287">
        <v>75143720</v>
      </c>
      <c r="M37" s="285" t="s">
        <v>808</v>
      </c>
      <c r="N37" s="288">
        <v>3.2960999999999997E-2</v>
      </c>
      <c r="O37" s="288">
        <v>3.2000000000000001E-2</v>
      </c>
      <c r="P37" s="16"/>
      <c r="Q37" s="16"/>
      <c r="R37" s="16"/>
      <c r="S37" s="16"/>
      <c r="T37" s="16"/>
      <c r="U37" s="596">
        <v>0</v>
      </c>
      <c r="V37" s="595">
        <v>0</v>
      </c>
      <c r="W37" s="595">
        <v>0</v>
      </c>
      <c r="X37" s="595">
        <v>0</v>
      </c>
      <c r="Y37" s="597">
        <v>75143720</v>
      </c>
      <c r="Z37" s="598">
        <v>75143720</v>
      </c>
    </row>
    <row r="38" spans="1:26">
      <c r="A38" s="16"/>
      <c r="B38" s="286" t="s">
        <v>461</v>
      </c>
      <c r="C38" s="285" t="s">
        <v>276</v>
      </c>
      <c r="D38" s="286" t="s">
        <v>347</v>
      </c>
      <c r="E38" s="286">
        <v>887</v>
      </c>
      <c r="F38" s="286" t="s">
        <v>492</v>
      </c>
      <c r="G38" s="300">
        <v>52305</v>
      </c>
      <c r="H38" s="286" t="s">
        <v>433</v>
      </c>
      <c r="I38" s="287">
        <v>0</v>
      </c>
      <c r="J38" s="287">
        <v>0</v>
      </c>
      <c r="K38" s="287">
        <v>75143720</v>
      </c>
      <c r="L38" s="287">
        <v>75143720</v>
      </c>
      <c r="M38" s="285" t="s">
        <v>808</v>
      </c>
      <c r="N38" s="288">
        <v>2.8507999999999999E-2</v>
      </c>
      <c r="O38" s="288">
        <v>2.8000000000000001E-2</v>
      </c>
      <c r="P38" s="16"/>
      <c r="Q38" s="16"/>
      <c r="R38" s="16"/>
      <c r="S38" s="16"/>
      <c r="T38" s="16"/>
      <c r="U38" s="596">
        <v>0</v>
      </c>
      <c r="V38" s="595">
        <v>0</v>
      </c>
      <c r="W38" s="595">
        <v>0</v>
      </c>
      <c r="X38" s="595">
        <v>0</v>
      </c>
      <c r="Y38" s="597">
        <v>75143720</v>
      </c>
      <c r="Z38" s="598">
        <v>75143720</v>
      </c>
    </row>
    <row r="39" spans="1:26" hidden="1">
      <c r="A39" s="16"/>
      <c r="B39" s="286" t="s">
        <v>461</v>
      </c>
      <c r="C39" s="285" t="s">
        <v>276</v>
      </c>
      <c r="D39" s="286" t="s">
        <v>347</v>
      </c>
      <c r="E39" s="286">
        <v>886</v>
      </c>
      <c r="F39" s="286" t="s">
        <v>493</v>
      </c>
      <c r="G39" s="300">
        <v>45731</v>
      </c>
      <c r="H39" s="286" t="s">
        <v>433</v>
      </c>
      <c r="I39" s="287"/>
      <c r="J39" s="287">
        <v>0</v>
      </c>
      <c r="K39" s="287">
        <v>0</v>
      </c>
      <c r="L39" s="287">
        <v>0</v>
      </c>
      <c r="M39" s="285" t="s">
        <v>808</v>
      </c>
      <c r="N39" s="288">
        <v>1.9869000000000001E-2</v>
      </c>
      <c r="O39" s="288">
        <v>1.7999999999999999E-2</v>
      </c>
      <c r="P39" s="16"/>
      <c r="Q39" s="16"/>
      <c r="R39" s="16"/>
      <c r="S39" s="16"/>
      <c r="T39" s="16"/>
      <c r="U39" s="596">
        <v>0</v>
      </c>
      <c r="V39" s="595">
        <v>0</v>
      </c>
      <c r="W39" s="595">
        <v>0</v>
      </c>
      <c r="X39" s="595">
        <v>0</v>
      </c>
      <c r="Y39" s="597">
        <v>0</v>
      </c>
      <c r="Z39" s="598">
        <v>0</v>
      </c>
    </row>
    <row r="40" spans="1:26">
      <c r="A40" s="16"/>
      <c r="B40" s="286" t="s">
        <v>461</v>
      </c>
      <c r="C40" s="285" t="s">
        <v>276</v>
      </c>
      <c r="D40" s="286" t="s">
        <v>347</v>
      </c>
      <c r="E40" s="286">
        <v>887</v>
      </c>
      <c r="F40" s="286" t="s">
        <v>494</v>
      </c>
      <c r="G40" s="300">
        <v>52671</v>
      </c>
      <c r="H40" s="286" t="s">
        <v>433</v>
      </c>
      <c r="I40" s="287">
        <v>0</v>
      </c>
      <c r="J40" s="287">
        <v>0</v>
      </c>
      <c r="K40" s="287">
        <v>75143720</v>
      </c>
      <c r="L40" s="287">
        <v>75143720</v>
      </c>
      <c r="M40" s="285" t="s">
        <v>808</v>
      </c>
      <c r="N40" s="288">
        <v>2.1597000000000002E-2</v>
      </c>
      <c r="O40" s="288">
        <v>2.5000000000000001E-2</v>
      </c>
      <c r="P40" s="16"/>
      <c r="Q40" s="16"/>
      <c r="R40" s="16"/>
      <c r="S40" s="16"/>
      <c r="T40" s="16"/>
      <c r="U40" s="596">
        <v>0</v>
      </c>
      <c r="V40" s="595">
        <v>0</v>
      </c>
      <c r="W40" s="595">
        <v>0</v>
      </c>
      <c r="X40" s="595">
        <v>0</v>
      </c>
      <c r="Y40" s="597">
        <v>75143720</v>
      </c>
      <c r="Z40" s="598">
        <v>75143720</v>
      </c>
    </row>
    <row r="41" spans="1:26">
      <c r="A41" s="16"/>
      <c r="B41" s="286" t="s">
        <v>461</v>
      </c>
      <c r="C41" s="285" t="s">
        <v>276</v>
      </c>
      <c r="D41" s="286" t="s">
        <v>347</v>
      </c>
      <c r="E41" s="286">
        <v>0</v>
      </c>
      <c r="F41" s="286" t="s">
        <v>495</v>
      </c>
      <c r="G41" s="300">
        <v>50388</v>
      </c>
      <c r="H41" s="286" t="s">
        <v>434</v>
      </c>
      <c r="I41" s="287">
        <v>0</v>
      </c>
      <c r="J41" s="287">
        <v>0</v>
      </c>
      <c r="K41" s="287">
        <v>12599600</v>
      </c>
      <c r="L41" s="287">
        <v>12599600</v>
      </c>
      <c r="M41" s="285" t="s">
        <v>808</v>
      </c>
      <c r="N41" s="288">
        <v>7.0687039155388653E-2</v>
      </c>
      <c r="O41" s="288">
        <v>6.8199999999999997E-2</v>
      </c>
      <c r="P41" s="16"/>
      <c r="Q41" s="16"/>
      <c r="R41" s="16"/>
      <c r="S41" s="16"/>
      <c r="T41" s="16"/>
      <c r="U41" s="596">
        <v>0</v>
      </c>
      <c r="V41" s="595">
        <v>0</v>
      </c>
      <c r="W41" s="595">
        <v>0</v>
      </c>
      <c r="X41" s="595">
        <v>0</v>
      </c>
      <c r="Y41" s="597">
        <v>12599600</v>
      </c>
      <c r="Z41" s="598">
        <v>12599600</v>
      </c>
    </row>
    <row r="42" spans="1:26">
      <c r="A42" s="16"/>
      <c r="B42" s="286" t="s">
        <v>461</v>
      </c>
      <c r="C42" s="285" t="s">
        <v>276</v>
      </c>
      <c r="D42" s="286" t="s">
        <v>347</v>
      </c>
      <c r="E42" s="286">
        <v>0</v>
      </c>
      <c r="F42" s="286" t="s">
        <v>496</v>
      </c>
      <c r="G42" s="300">
        <v>50388</v>
      </c>
      <c r="H42" s="286" t="s">
        <v>248</v>
      </c>
      <c r="I42" s="287">
        <v>0</v>
      </c>
      <c r="J42" s="912">
        <v>0</v>
      </c>
      <c r="K42" s="912">
        <v>29381968</v>
      </c>
      <c r="L42" s="287">
        <v>29381968</v>
      </c>
      <c r="M42" s="285" t="s">
        <v>808</v>
      </c>
      <c r="N42" s="288">
        <v>2.359780833091607E-2</v>
      </c>
      <c r="O42" s="288">
        <v>2.1600000000000001E-2</v>
      </c>
      <c r="P42" s="16"/>
      <c r="Q42" s="16"/>
      <c r="R42" s="16"/>
      <c r="S42" s="16"/>
      <c r="T42" s="16"/>
      <c r="U42" s="596">
        <v>0</v>
      </c>
      <c r="V42" s="595">
        <v>0</v>
      </c>
      <c r="W42" s="595">
        <v>0</v>
      </c>
      <c r="X42" s="595">
        <v>0</v>
      </c>
      <c r="Y42" s="597">
        <v>29381968</v>
      </c>
      <c r="Z42" s="598">
        <v>29350000</v>
      </c>
    </row>
    <row r="43" spans="1:26" ht="12" customHeight="1">
      <c r="A43" s="16"/>
      <c r="B43" s="290" t="s">
        <v>461</v>
      </c>
      <c r="C43" s="289" t="s">
        <v>276</v>
      </c>
      <c r="D43" s="290" t="s">
        <v>347</v>
      </c>
      <c r="E43" s="290">
        <v>0</v>
      </c>
      <c r="F43" s="290" t="s">
        <v>767</v>
      </c>
      <c r="G43" s="306">
        <v>47268</v>
      </c>
      <c r="H43" s="290" t="s">
        <v>764</v>
      </c>
      <c r="I43" s="291"/>
      <c r="J43" s="958">
        <v>105300047</v>
      </c>
      <c r="K43" s="958">
        <v>0</v>
      </c>
      <c r="L43" s="287">
        <v>105300047</v>
      </c>
      <c r="M43" s="289" t="s">
        <v>462</v>
      </c>
      <c r="N43" s="292">
        <v>2.3916943612374286E-2</v>
      </c>
      <c r="O43" s="292">
        <v>2.0975000000000001E-2</v>
      </c>
      <c r="P43" s="16"/>
      <c r="Q43" s="16"/>
      <c r="R43" s="16"/>
      <c r="S43" s="16"/>
      <c r="T43" s="16"/>
      <c r="U43" s="553">
        <v>0</v>
      </c>
      <c r="V43" s="554">
        <v>0</v>
      </c>
      <c r="W43" s="554">
        <v>0</v>
      </c>
      <c r="X43" s="554">
        <v>105300047</v>
      </c>
      <c r="Y43" s="554">
        <v>0</v>
      </c>
      <c r="Z43" s="555">
        <v>105114000</v>
      </c>
    </row>
    <row r="44" spans="1:26" ht="12.6" thickBot="1">
      <c r="A44" s="16"/>
      <c r="B44" s="459" t="s">
        <v>239</v>
      </c>
      <c r="C44" s="459"/>
      <c r="D44" s="459"/>
      <c r="E44" s="459"/>
      <c r="F44" s="459"/>
      <c r="G44" s="459"/>
      <c r="H44" s="459"/>
      <c r="I44" s="460">
        <v>0</v>
      </c>
      <c r="J44" s="460">
        <v>105300047</v>
      </c>
      <c r="K44" s="460">
        <v>834747814</v>
      </c>
      <c r="L44" s="460">
        <v>940047861</v>
      </c>
      <c r="M44" s="459"/>
      <c r="N44" s="459"/>
      <c r="O44" s="459"/>
      <c r="P44" s="19"/>
      <c r="Q44" s="19"/>
      <c r="R44" s="19"/>
      <c r="S44" s="19"/>
      <c r="T44" s="19"/>
      <c r="U44" s="113">
        <v>0</v>
      </c>
      <c r="V44" s="113">
        <v>0</v>
      </c>
      <c r="W44" s="113">
        <v>0</v>
      </c>
      <c r="X44" s="113">
        <v>105300047</v>
      </c>
      <c r="Y44" s="113">
        <v>834747814</v>
      </c>
      <c r="Z44" s="113">
        <v>939829846</v>
      </c>
    </row>
    <row r="45" spans="1:26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6"/>
      <c r="B47" s="95" t="s">
        <v>336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/>
    <row r="49" spans="1:26">
      <c r="A49" s="16"/>
      <c r="B49" s="115" t="s">
        <v>499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7"/>
      <c r="P49" s="16"/>
      <c r="Q49" s="16"/>
      <c r="R49" s="16"/>
      <c r="S49" s="16"/>
      <c r="T49" s="16"/>
      <c r="U49" s="1139" t="s">
        <v>341</v>
      </c>
      <c r="V49" s="1140"/>
      <c r="W49" s="1140"/>
      <c r="X49" s="1140"/>
      <c r="Y49" s="1140"/>
      <c r="Z49" s="1141"/>
    </row>
    <row r="50" spans="1:26">
      <c r="A50" s="16"/>
      <c r="B50" s="1125" t="s">
        <v>800</v>
      </c>
      <c r="C50" s="1082" t="s">
        <v>338</v>
      </c>
      <c r="D50" s="1082" t="s">
        <v>801</v>
      </c>
      <c r="E50" s="1082" t="s">
        <v>481</v>
      </c>
      <c r="F50" s="1082" t="s">
        <v>482</v>
      </c>
      <c r="G50" s="1082" t="s">
        <v>466</v>
      </c>
      <c r="H50" s="1082" t="s">
        <v>340</v>
      </c>
      <c r="I50" s="1121" t="s">
        <v>341</v>
      </c>
      <c r="J50" s="1121"/>
      <c r="K50" s="1121"/>
      <c r="L50" s="1121"/>
      <c r="M50" s="1082" t="s">
        <v>342</v>
      </c>
      <c r="N50" s="1082" t="s">
        <v>468</v>
      </c>
      <c r="O50" s="1127" t="s">
        <v>344</v>
      </c>
      <c r="P50" s="16"/>
      <c r="Q50" s="16"/>
      <c r="R50" s="16"/>
      <c r="S50" s="16"/>
      <c r="T50" s="16"/>
      <c r="U50" s="1142"/>
      <c r="V50" s="1134"/>
      <c r="W50" s="1134"/>
      <c r="X50" s="1134"/>
      <c r="Y50" s="1134"/>
      <c r="Z50" s="1143"/>
    </row>
    <row r="51" spans="1:26" ht="36">
      <c r="A51" s="16"/>
      <c r="B51" s="1126"/>
      <c r="C51" s="1083"/>
      <c r="D51" s="1083"/>
      <c r="E51" s="1083"/>
      <c r="F51" s="1083"/>
      <c r="G51" s="1083"/>
      <c r="H51" s="1083"/>
      <c r="I51" s="97" t="s">
        <v>334</v>
      </c>
      <c r="J51" s="97" t="s">
        <v>335</v>
      </c>
      <c r="K51" s="97" t="s">
        <v>266</v>
      </c>
      <c r="L51" s="97" t="s">
        <v>253</v>
      </c>
      <c r="M51" s="1083"/>
      <c r="N51" s="1083"/>
      <c r="O51" s="1128"/>
      <c r="P51" s="16"/>
      <c r="Q51" s="16"/>
      <c r="R51" s="16"/>
      <c r="S51" s="16"/>
      <c r="T51" s="16"/>
      <c r="U51" s="106" t="s">
        <v>359</v>
      </c>
      <c r="V51" s="97" t="s">
        <v>360</v>
      </c>
      <c r="W51" s="97" t="s">
        <v>475</v>
      </c>
      <c r="X51" s="97" t="s">
        <v>361</v>
      </c>
      <c r="Y51" s="97" t="s">
        <v>266</v>
      </c>
      <c r="Z51" s="107" t="s">
        <v>476</v>
      </c>
    </row>
    <row r="52" spans="1:26">
      <c r="A52" s="16"/>
      <c r="B52" s="1129"/>
      <c r="C52" s="1084"/>
      <c r="D52" s="1084"/>
      <c r="E52" s="1084"/>
      <c r="F52" s="1084"/>
      <c r="G52" s="1084"/>
      <c r="H52" s="1084"/>
      <c r="I52" s="98" t="s">
        <v>788</v>
      </c>
      <c r="J52" s="98" t="s">
        <v>788</v>
      </c>
      <c r="K52" s="98" t="s">
        <v>788</v>
      </c>
      <c r="L52" s="98" t="s">
        <v>788</v>
      </c>
      <c r="M52" s="1084"/>
      <c r="N52" s="98" t="s">
        <v>345</v>
      </c>
      <c r="O52" s="99" t="s">
        <v>345</v>
      </c>
      <c r="P52" s="16"/>
      <c r="Q52" s="16"/>
      <c r="R52" s="16"/>
      <c r="S52" s="16"/>
      <c r="T52" s="16"/>
      <c r="U52" s="108" t="s">
        <v>788</v>
      </c>
      <c r="V52" s="98" t="s">
        <v>788</v>
      </c>
      <c r="W52" s="98" t="s">
        <v>788</v>
      </c>
      <c r="X52" s="98" t="s">
        <v>788</v>
      </c>
      <c r="Y52" s="98" t="s">
        <v>788</v>
      </c>
      <c r="Z52" s="99" t="s">
        <v>788</v>
      </c>
    </row>
    <row r="53" spans="1:26">
      <c r="A53" s="16"/>
      <c r="B53" s="282" t="s">
        <v>461</v>
      </c>
      <c r="C53" s="281" t="s">
        <v>276</v>
      </c>
      <c r="D53" s="282" t="s">
        <v>347</v>
      </c>
      <c r="E53" s="282">
        <v>630</v>
      </c>
      <c r="F53" s="282" t="s">
        <v>483</v>
      </c>
      <c r="G53" s="298">
        <v>47939</v>
      </c>
      <c r="H53" s="282" t="s">
        <v>433</v>
      </c>
      <c r="I53" s="283">
        <v>0</v>
      </c>
      <c r="J53" s="283">
        <v>0</v>
      </c>
      <c r="K53" s="283">
        <v>64493467</v>
      </c>
      <c r="L53" s="283">
        <v>64493467</v>
      </c>
      <c r="M53" s="281" t="s">
        <v>462</v>
      </c>
      <c r="N53" s="284">
        <v>4.1674000000000003E-2</v>
      </c>
      <c r="O53" s="284">
        <v>4.2000000000000003E-2</v>
      </c>
      <c r="P53" s="16"/>
      <c r="Q53" s="16"/>
      <c r="R53" s="16"/>
      <c r="S53" s="16"/>
      <c r="T53" s="16"/>
      <c r="U53" s="596">
        <v>0</v>
      </c>
      <c r="V53" s="595">
        <v>0</v>
      </c>
      <c r="W53" s="595">
        <v>0</v>
      </c>
      <c r="X53" s="595">
        <v>0</v>
      </c>
      <c r="Y53" s="597">
        <v>64493467</v>
      </c>
      <c r="Z53" s="110">
        <v>65177948</v>
      </c>
    </row>
    <row r="54" spans="1:26">
      <c r="A54" s="16"/>
      <c r="B54" s="286" t="s">
        <v>461</v>
      </c>
      <c r="C54" s="285" t="s">
        <v>276</v>
      </c>
      <c r="D54" s="286" t="s">
        <v>347</v>
      </c>
      <c r="E54" s="286">
        <v>655</v>
      </c>
      <c r="F54" s="286" t="s">
        <v>484</v>
      </c>
      <c r="G54" s="300">
        <v>48853</v>
      </c>
      <c r="H54" s="286" t="s">
        <v>433</v>
      </c>
      <c r="I54" s="287">
        <v>0</v>
      </c>
      <c r="J54" s="287">
        <v>0</v>
      </c>
      <c r="K54" s="287">
        <v>55289284</v>
      </c>
      <c r="L54" s="287">
        <v>55289284</v>
      </c>
      <c r="M54" s="285" t="s">
        <v>462</v>
      </c>
      <c r="N54" s="288">
        <v>3.8337000000000003E-2</v>
      </c>
      <c r="O54" s="288">
        <v>3.8600000000000002E-2</v>
      </c>
      <c r="P54" s="16"/>
      <c r="Q54" s="16"/>
      <c r="R54" s="16"/>
      <c r="S54" s="16"/>
      <c r="T54" s="16"/>
      <c r="U54" s="596">
        <v>0</v>
      </c>
      <c r="V54" s="595">
        <v>0</v>
      </c>
      <c r="W54" s="595">
        <v>0</v>
      </c>
      <c r="X54" s="595">
        <v>0</v>
      </c>
      <c r="Y54" s="597">
        <v>55289284</v>
      </c>
      <c r="Z54" s="110">
        <v>55826577</v>
      </c>
    </row>
    <row r="55" spans="1:26">
      <c r="A55" s="16"/>
      <c r="B55" s="286" t="s">
        <v>461</v>
      </c>
      <c r="C55" s="285" t="s">
        <v>276</v>
      </c>
      <c r="D55" s="286" t="s">
        <v>347</v>
      </c>
      <c r="E55" s="286">
        <v>655</v>
      </c>
      <c r="F55" s="286" t="s">
        <v>485</v>
      </c>
      <c r="G55" s="300">
        <v>48366</v>
      </c>
      <c r="H55" s="286" t="s">
        <v>433</v>
      </c>
      <c r="I55" s="287">
        <v>0</v>
      </c>
      <c r="J55" s="287">
        <v>0</v>
      </c>
      <c r="K55" s="287">
        <v>60850960</v>
      </c>
      <c r="L55" s="287">
        <v>60850960</v>
      </c>
      <c r="M55" s="285" t="s">
        <v>462</v>
      </c>
      <c r="N55" s="288">
        <v>4.0377999999999997E-2</v>
      </c>
      <c r="O55" s="288">
        <v>0.04</v>
      </c>
      <c r="P55" s="16"/>
      <c r="Q55" s="16"/>
      <c r="R55" s="16"/>
      <c r="S55" s="16"/>
      <c r="T55" s="16"/>
      <c r="U55" s="596">
        <v>0</v>
      </c>
      <c r="V55" s="595">
        <v>0</v>
      </c>
      <c r="W55" s="595">
        <v>0</v>
      </c>
      <c r="X55" s="595">
        <v>0</v>
      </c>
      <c r="Y55" s="597">
        <v>60850960</v>
      </c>
      <c r="Z55" s="110">
        <v>61067615</v>
      </c>
    </row>
    <row r="56" spans="1:26">
      <c r="A56" s="16"/>
      <c r="B56" s="286" t="s">
        <v>461</v>
      </c>
      <c r="C56" s="285" t="s">
        <v>276</v>
      </c>
      <c r="D56" s="286" t="s">
        <v>347</v>
      </c>
      <c r="E56" s="286">
        <v>713</v>
      </c>
      <c r="F56" s="286" t="s">
        <v>486</v>
      </c>
      <c r="G56" s="300">
        <v>49400</v>
      </c>
      <c r="H56" s="286" t="s">
        <v>433</v>
      </c>
      <c r="I56" s="287">
        <v>0</v>
      </c>
      <c r="J56" s="287">
        <v>0</v>
      </c>
      <c r="K56" s="287">
        <v>84517667</v>
      </c>
      <c r="L56" s="287">
        <v>84517667</v>
      </c>
      <c r="M56" s="285" t="s">
        <v>808</v>
      </c>
      <c r="N56" s="288">
        <v>3.9149000000000003E-2</v>
      </c>
      <c r="O56" s="288">
        <v>3.9E-2</v>
      </c>
      <c r="P56" s="16"/>
      <c r="Q56" s="16"/>
      <c r="R56" s="16"/>
      <c r="S56" s="16"/>
      <c r="T56" s="16"/>
      <c r="U56" s="596">
        <v>0</v>
      </c>
      <c r="V56" s="595">
        <v>0</v>
      </c>
      <c r="W56" s="595">
        <v>0</v>
      </c>
      <c r="X56" s="595">
        <v>0</v>
      </c>
      <c r="Y56" s="597">
        <v>84517667</v>
      </c>
      <c r="Z56" s="110">
        <v>85326375</v>
      </c>
    </row>
    <row r="57" spans="1:26">
      <c r="A57" s="16"/>
      <c r="B57" s="286" t="s">
        <v>461</v>
      </c>
      <c r="C57" s="285" t="s">
        <v>276</v>
      </c>
      <c r="D57" s="286" t="s">
        <v>347</v>
      </c>
      <c r="E57" s="286">
        <v>713</v>
      </c>
      <c r="F57" s="286" t="s">
        <v>487</v>
      </c>
      <c r="G57" s="300">
        <v>49766</v>
      </c>
      <c r="H57" s="286" t="s">
        <v>433</v>
      </c>
      <c r="I57" s="287">
        <v>0</v>
      </c>
      <c r="J57" s="287">
        <v>0</v>
      </c>
      <c r="K57" s="287">
        <v>73518556</v>
      </c>
      <c r="L57" s="287">
        <v>73518556</v>
      </c>
      <c r="M57" s="285" t="s">
        <v>462</v>
      </c>
      <c r="N57" s="288">
        <v>3.8092000000000001E-2</v>
      </c>
      <c r="O57" s="288">
        <v>3.7999999999999999E-2</v>
      </c>
      <c r="P57" s="16"/>
      <c r="Q57" s="16"/>
      <c r="R57" s="16"/>
      <c r="S57" s="16"/>
      <c r="T57" s="16"/>
      <c r="U57" s="596">
        <v>0</v>
      </c>
      <c r="V57" s="595">
        <v>0</v>
      </c>
      <c r="W57" s="595">
        <v>0</v>
      </c>
      <c r="X57" s="595">
        <v>0</v>
      </c>
      <c r="Y57" s="597">
        <v>73518556</v>
      </c>
      <c r="Z57" s="110">
        <v>74206819</v>
      </c>
    </row>
    <row r="58" spans="1:26">
      <c r="A58" s="16"/>
      <c r="B58" s="286" t="s">
        <v>461</v>
      </c>
      <c r="C58" s="285" t="s">
        <v>276</v>
      </c>
      <c r="D58" s="286" t="s">
        <v>347</v>
      </c>
      <c r="E58" s="286">
        <v>778</v>
      </c>
      <c r="F58" s="286" t="s">
        <v>488</v>
      </c>
      <c r="G58" s="300">
        <v>50131</v>
      </c>
      <c r="H58" s="286" t="s">
        <v>433</v>
      </c>
      <c r="I58" s="287">
        <v>0</v>
      </c>
      <c r="J58" s="287">
        <v>0</v>
      </c>
      <c r="K58" s="287">
        <v>73578720</v>
      </c>
      <c r="L58" s="287">
        <v>73578720</v>
      </c>
      <c r="M58" s="285" t="s">
        <v>462</v>
      </c>
      <c r="N58" s="288">
        <v>3.5000000000000003E-2</v>
      </c>
      <c r="O58" s="288">
        <v>3.5000000000000003E-2</v>
      </c>
      <c r="P58" s="16"/>
      <c r="Q58" s="16"/>
      <c r="R58" s="16"/>
      <c r="S58" s="16"/>
      <c r="T58" s="16"/>
      <c r="U58" s="596">
        <v>0</v>
      </c>
      <c r="V58" s="595">
        <v>0</v>
      </c>
      <c r="W58" s="595">
        <v>0</v>
      </c>
      <c r="X58" s="595">
        <v>0</v>
      </c>
      <c r="Y58" s="597">
        <v>73578720</v>
      </c>
      <c r="Z58" s="110">
        <v>74216979</v>
      </c>
    </row>
    <row r="59" spans="1:26">
      <c r="A59" s="16"/>
      <c r="B59" s="286" t="s">
        <v>461</v>
      </c>
      <c r="C59" s="285" t="s">
        <v>276</v>
      </c>
      <c r="D59" s="286" t="s">
        <v>347</v>
      </c>
      <c r="E59" s="286">
        <v>778</v>
      </c>
      <c r="F59" s="286" t="s">
        <v>489</v>
      </c>
      <c r="G59" s="300">
        <v>50192</v>
      </c>
      <c r="H59" s="286" t="s">
        <v>433</v>
      </c>
      <c r="I59" s="287">
        <v>0</v>
      </c>
      <c r="J59" s="287">
        <v>0</v>
      </c>
      <c r="K59" s="287">
        <v>85302103</v>
      </c>
      <c r="L59" s="287">
        <v>85302103</v>
      </c>
      <c r="M59" s="285" t="s">
        <v>808</v>
      </c>
      <c r="N59" s="288">
        <v>3.2105000000000002E-2</v>
      </c>
      <c r="O59" s="288">
        <v>3.3000000000000002E-2</v>
      </c>
      <c r="P59" s="16"/>
      <c r="Q59" s="16"/>
      <c r="R59" s="16"/>
      <c r="S59" s="16"/>
      <c r="T59" s="16"/>
      <c r="U59" s="596">
        <v>0</v>
      </c>
      <c r="V59" s="595">
        <v>0</v>
      </c>
      <c r="W59" s="595">
        <v>0</v>
      </c>
      <c r="X59" s="595">
        <v>0</v>
      </c>
      <c r="Y59" s="597">
        <v>85302103</v>
      </c>
      <c r="Z59" s="110">
        <v>85584215</v>
      </c>
    </row>
    <row r="60" spans="1:26">
      <c r="A60" s="16"/>
      <c r="B60" s="286" t="s">
        <v>461</v>
      </c>
      <c r="C60" s="285" t="s">
        <v>276</v>
      </c>
      <c r="D60" s="286" t="s">
        <v>347</v>
      </c>
      <c r="E60" s="286">
        <v>806</v>
      </c>
      <c r="F60" s="286" t="s">
        <v>490</v>
      </c>
      <c r="G60" s="300">
        <v>50437</v>
      </c>
      <c r="H60" s="286" t="s">
        <v>433</v>
      </c>
      <c r="I60" s="287">
        <v>0</v>
      </c>
      <c r="J60" s="287">
        <v>0</v>
      </c>
      <c r="K60" s="287">
        <v>58158280</v>
      </c>
      <c r="L60" s="287">
        <v>58158280</v>
      </c>
      <c r="M60" s="285" t="s">
        <v>462</v>
      </c>
      <c r="N60" s="288">
        <v>3.1125E-2</v>
      </c>
      <c r="O60" s="288">
        <v>0.03</v>
      </c>
      <c r="P60" s="16"/>
      <c r="Q60" s="16"/>
      <c r="R60" s="16"/>
      <c r="S60" s="16"/>
      <c r="T60" s="16"/>
      <c r="U60" s="596">
        <v>0</v>
      </c>
      <c r="V60" s="595">
        <v>0</v>
      </c>
      <c r="W60" s="595">
        <v>0</v>
      </c>
      <c r="X60" s="595">
        <v>0</v>
      </c>
      <c r="Y60" s="597">
        <v>58158280</v>
      </c>
      <c r="Z60" s="110">
        <v>58845929</v>
      </c>
    </row>
    <row r="61" spans="1:26">
      <c r="A61" s="16"/>
      <c r="B61" s="286" t="s">
        <v>461</v>
      </c>
      <c r="C61" s="285" t="s">
        <v>276</v>
      </c>
      <c r="D61" s="286" t="s">
        <v>347</v>
      </c>
      <c r="E61" s="286">
        <v>806</v>
      </c>
      <c r="F61" s="286" t="s">
        <v>491</v>
      </c>
      <c r="G61" s="300">
        <v>51150</v>
      </c>
      <c r="H61" s="286" t="s">
        <v>433</v>
      </c>
      <c r="I61" s="287">
        <v>0</v>
      </c>
      <c r="J61" s="287">
        <v>0</v>
      </c>
      <c r="K61" s="287">
        <v>72763858</v>
      </c>
      <c r="L61" s="287">
        <v>72763858</v>
      </c>
      <c r="M61" s="285" t="s">
        <v>808</v>
      </c>
      <c r="N61" s="288">
        <v>3.2981999999999997E-2</v>
      </c>
      <c r="O61" s="288">
        <v>3.2000000000000001E-2</v>
      </c>
      <c r="P61" s="16"/>
      <c r="Q61" s="16"/>
      <c r="R61" s="16"/>
      <c r="S61" s="16"/>
      <c r="T61" s="16"/>
      <c r="U61" s="596">
        <v>0</v>
      </c>
      <c r="V61" s="595">
        <v>0</v>
      </c>
      <c r="W61" s="595">
        <v>0</v>
      </c>
      <c r="X61" s="595">
        <v>0</v>
      </c>
      <c r="Y61" s="597">
        <v>72763858</v>
      </c>
      <c r="Z61" s="110">
        <v>73797368</v>
      </c>
    </row>
    <row r="62" spans="1:26">
      <c r="A62" s="16"/>
      <c r="B62" s="286" t="s">
        <v>461</v>
      </c>
      <c r="C62" s="285" t="s">
        <v>276</v>
      </c>
      <c r="D62" s="286" t="s">
        <v>347</v>
      </c>
      <c r="E62" s="286">
        <v>887</v>
      </c>
      <c r="F62" s="286" t="s">
        <v>492</v>
      </c>
      <c r="G62" s="300">
        <v>52305</v>
      </c>
      <c r="H62" s="286" t="s">
        <v>433</v>
      </c>
      <c r="I62" s="287">
        <v>0</v>
      </c>
      <c r="J62" s="287">
        <v>0</v>
      </c>
      <c r="K62" s="287">
        <v>73061981</v>
      </c>
      <c r="L62" s="287">
        <v>73061981</v>
      </c>
      <c r="M62" s="285" t="s">
        <v>808</v>
      </c>
      <c r="N62" s="288">
        <v>2.8518000000000002E-2</v>
      </c>
      <c r="O62" s="288">
        <v>2.8000000000000001E-2</v>
      </c>
      <c r="P62" s="16"/>
      <c r="Q62" s="16"/>
      <c r="R62" s="16"/>
      <c r="S62" s="16"/>
      <c r="T62" s="16"/>
      <c r="U62" s="596">
        <v>0</v>
      </c>
      <c r="V62" s="595">
        <v>0</v>
      </c>
      <c r="W62" s="595">
        <v>0</v>
      </c>
      <c r="X62" s="595">
        <v>0</v>
      </c>
      <c r="Y62" s="597">
        <v>73061981</v>
      </c>
      <c r="Z62" s="110">
        <v>73641820</v>
      </c>
    </row>
    <row r="63" spans="1:26">
      <c r="A63" s="16"/>
      <c r="B63" s="286" t="s">
        <v>461</v>
      </c>
      <c r="C63" s="285" t="s">
        <v>276</v>
      </c>
      <c r="D63" s="286" t="s">
        <v>347</v>
      </c>
      <c r="E63" s="286">
        <v>886</v>
      </c>
      <c r="F63" s="286" t="s">
        <v>493</v>
      </c>
      <c r="G63" s="300">
        <v>45731</v>
      </c>
      <c r="H63" s="286" t="s">
        <v>433</v>
      </c>
      <c r="I63" s="287">
        <v>6903050</v>
      </c>
      <c r="J63" s="287">
        <v>0</v>
      </c>
      <c r="K63" s="287">
        <v>0</v>
      </c>
      <c r="L63" s="287">
        <v>6903050</v>
      </c>
      <c r="M63" s="285" t="s">
        <v>808</v>
      </c>
      <c r="N63" s="288">
        <v>1.9668000000000001E-2</v>
      </c>
      <c r="O63" s="288">
        <v>1.7999999999999999E-2</v>
      </c>
      <c r="P63" s="16"/>
      <c r="Q63" s="16"/>
      <c r="R63" s="16"/>
      <c r="S63" s="16"/>
      <c r="T63" s="16"/>
      <c r="U63" s="596">
        <v>6903050</v>
      </c>
      <c r="V63" s="595">
        <v>0</v>
      </c>
      <c r="W63" s="595">
        <v>0</v>
      </c>
      <c r="X63" s="595">
        <v>0</v>
      </c>
      <c r="Y63" s="597">
        <v>0</v>
      </c>
      <c r="Z63" s="110">
        <v>20769644</v>
      </c>
    </row>
    <row r="64" spans="1:26">
      <c r="A64" s="16"/>
      <c r="B64" s="286" t="s">
        <v>461</v>
      </c>
      <c r="C64" s="285" t="s">
        <v>276</v>
      </c>
      <c r="D64" s="286" t="s">
        <v>347</v>
      </c>
      <c r="E64" s="286">
        <v>887</v>
      </c>
      <c r="F64" s="286" t="s">
        <v>494</v>
      </c>
      <c r="G64" s="300">
        <v>52671</v>
      </c>
      <c r="H64" s="286" t="s">
        <v>433</v>
      </c>
      <c r="I64" s="287">
        <v>0</v>
      </c>
      <c r="J64" s="287">
        <v>0</v>
      </c>
      <c r="K64" s="287">
        <v>77419851</v>
      </c>
      <c r="L64" s="287">
        <v>77419851</v>
      </c>
      <c r="M64" s="285" t="s">
        <v>808</v>
      </c>
      <c r="N64" s="288">
        <v>2.1527000000000001E-2</v>
      </c>
      <c r="O64" s="288">
        <v>2.5000000000000001E-2</v>
      </c>
      <c r="P64" s="16"/>
      <c r="Q64" s="16"/>
      <c r="R64" s="16"/>
      <c r="S64" s="16"/>
      <c r="T64" s="16"/>
      <c r="U64" s="596">
        <v>0</v>
      </c>
      <c r="V64" s="596">
        <v>0</v>
      </c>
      <c r="W64" s="595">
        <v>0</v>
      </c>
      <c r="X64" s="595">
        <v>0</v>
      </c>
      <c r="Y64" s="597">
        <v>77419851</v>
      </c>
      <c r="Z64" s="110">
        <v>78125946</v>
      </c>
    </row>
    <row r="65" spans="1:26">
      <c r="A65" s="16"/>
      <c r="B65" s="286" t="s">
        <v>461</v>
      </c>
      <c r="C65" s="285" t="s">
        <v>276</v>
      </c>
      <c r="D65" s="286" t="s">
        <v>347</v>
      </c>
      <c r="E65" s="286">
        <v>0</v>
      </c>
      <c r="F65" s="286" t="s">
        <v>495</v>
      </c>
      <c r="G65" s="300">
        <v>50388</v>
      </c>
      <c r="H65" s="286" t="s">
        <v>434</v>
      </c>
      <c r="I65" s="287">
        <v>0</v>
      </c>
      <c r="J65" s="287">
        <v>0</v>
      </c>
      <c r="K65" s="287">
        <v>11721373</v>
      </c>
      <c r="L65" s="287">
        <v>11721373</v>
      </c>
      <c r="M65" s="285" t="s">
        <v>808</v>
      </c>
      <c r="N65" s="288">
        <v>7.078230901902538E-2</v>
      </c>
      <c r="O65" s="288">
        <v>6.8199999999999997E-2</v>
      </c>
      <c r="P65" s="16"/>
      <c r="Q65" s="16"/>
      <c r="R65" s="16"/>
      <c r="S65" s="16"/>
      <c r="T65" s="16"/>
      <c r="U65" s="596">
        <v>0</v>
      </c>
      <c r="V65" s="595">
        <v>0</v>
      </c>
      <c r="W65" s="595">
        <v>0</v>
      </c>
      <c r="X65" s="595">
        <v>0</v>
      </c>
      <c r="Y65" s="597">
        <v>11721373</v>
      </c>
      <c r="Z65" s="110">
        <v>11750880</v>
      </c>
    </row>
    <row r="66" spans="1:26">
      <c r="A66" s="16"/>
      <c r="B66" s="286" t="s">
        <v>461</v>
      </c>
      <c r="C66" s="285" t="s">
        <v>276</v>
      </c>
      <c r="D66" s="286" t="s">
        <v>347</v>
      </c>
      <c r="E66" s="286">
        <v>0</v>
      </c>
      <c r="F66" s="286" t="s">
        <v>496</v>
      </c>
      <c r="G66" s="300">
        <v>50388</v>
      </c>
      <c r="H66" s="286" t="s">
        <v>248</v>
      </c>
      <c r="I66" s="287">
        <v>0</v>
      </c>
      <c r="J66" s="287">
        <v>0</v>
      </c>
      <c r="K66" s="287">
        <v>30468592</v>
      </c>
      <c r="L66" s="287">
        <v>30468592</v>
      </c>
      <c r="M66" s="285" t="s">
        <v>808</v>
      </c>
      <c r="N66" s="288">
        <v>2.3535014391485198E-2</v>
      </c>
      <c r="O66" s="288">
        <v>2.1600000000000001E-2</v>
      </c>
      <c r="P66" s="16"/>
      <c r="Q66" s="16"/>
      <c r="R66" s="16"/>
      <c r="S66" s="16"/>
      <c r="T66" s="16"/>
      <c r="U66" s="596">
        <v>0</v>
      </c>
      <c r="V66" s="595">
        <v>0</v>
      </c>
      <c r="W66" s="595">
        <v>0</v>
      </c>
      <c r="X66" s="595">
        <v>0</v>
      </c>
      <c r="Y66" s="597">
        <v>30468592</v>
      </c>
      <c r="Z66" s="110">
        <v>30468592</v>
      </c>
    </row>
    <row r="67" spans="1:26">
      <c r="A67" s="16"/>
      <c r="B67" s="290"/>
      <c r="C67" s="289"/>
      <c r="D67" s="290"/>
      <c r="E67" s="290"/>
      <c r="F67" s="290"/>
      <c r="G67" s="306"/>
      <c r="H67" s="290"/>
      <c r="I67" s="291"/>
      <c r="J67" s="291"/>
      <c r="K67" s="291"/>
      <c r="L67" s="287">
        <v>0</v>
      </c>
      <c r="M67" s="289"/>
      <c r="N67" s="292"/>
      <c r="O67" s="292"/>
      <c r="P67" s="16"/>
      <c r="Q67" s="16"/>
      <c r="R67" s="16"/>
      <c r="S67" s="16"/>
      <c r="T67" s="16"/>
      <c r="U67" s="553"/>
      <c r="V67" s="554"/>
      <c r="W67" s="554"/>
      <c r="X67" s="554"/>
      <c r="Y67" s="554"/>
      <c r="Z67" s="110">
        <v>0</v>
      </c>
    </row>
    <row r="68" spans="1:26" ht="12.6" thickBot="1">
      <c r="A68" s="16"/>
      <c r="B68" s="100" t="s">
        <v>253</v>
      </c>
      <c r="C68" s="101"/>
      <c r="D68" s="101"/>
      <c r="E68" s="101"/>
      <c r="F68" s="101"/>
      <c r="G68" s="101"/>
      <c r="H68" s="101"/>
      <c r="I68" s="102">
        <v>6903050</v>
      </c>
      <c r="J68" s="102">
        <v>0</v>
      </c>
      <c r="K68" s="102">
        <v>821144692</v>
      </c>
      <c r="L68" s="102">
        <v>828047742</v>
      </c>
      <c r="M68" s="101"/>
      <c r="N68" s="101"/>
      <c r="O68" s="103"/>
      <c r="P68" s="19"/>
      <c r="Q68" s="19"/>
      <c r="R68" s="19"/>
      <c r="S68" s="19"/>
      <c r="T68" s="19"/>
      <c r="U68" s="113">
        <v>6903050</v>
      </c>
      <c r="V68" s="102">
        <v>0</v>
      </c>
      <c r="W68" s="102">
        <v>0</v>
      </c>
      <c r="X68" s="102">
        <v>0</v>
      </c>
      <c r="Y68" s="102">
        <v>821144692</v>
      </c>
      <c r="Z68" s="114">
        <v>848806707</v>
      </c>
    </row>
    <row r="69" spans="1:26" ht="12.6" thickBo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15" t="s">
        <v>500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7"/>
      <c r="P70" s="16"/>
      <c r="Q70" s="16"/>
      <c r="R70" s="16"/>
      <c r="S70" s="16"/>
      <c r="T70" s="16"/>
      <c r="U70" s="1139" t="s">
        <v>341</v>
      </c>
      <c r="V70" s="1140"/>
      <c r="W70" s="1140"/>
      <c r="X70" s="1140"/>
      <c r="Y70" s="1140"/>
      <c r="Z70" s="1141"/>
    </row>
    <row r="71" spans="1:26">
      <c r="A71" s="16"/>
      <c r="B71" s="1125" t="s">
        <v>800</v>
      </c>
      <c r="C71" s="1082" t="s">
        <v>338</v>
      </c>
      <c r="D71" s="1082" t="s">
        <v>801</v>
      </c>
      <c r="E71" s="1082" t="s">
        <v>481</v>
      </c>
      <c r="F71" s="1082" t="s">
        <v>482</v>
      </c>
      <c r="G71" s="1082" t="s">
        <v>466</v>
      </c>
      <c r="H71" s="1082" t="s">
        <v>340</v>
      </c>
      <c r="I71" s="1121" t="s">
        <v>341</v>
      </c>
      <c r="J71" s="1121"/>
      <c r="K71" s="1121"/>
      <c r="L71" s="1121"/>
      <c r="M71" s="1082" t="s">
        <v>342</v>
      </c>
      <c r="N71" s="1082" t="s">
        <v>468</v>
      </c>
      <c r="O71" s="1127" t="s">
        <v>344</v>
      </c>
      <c r="P71" s="16"/>
      <c r="Q71" s="16"/>
      <c r="R71" s="16"/>
      <c r="S71" s="16"/>
      <c r="T71" s="16"/>
      <c r="U71" s="1142"/>
      <c r="V71" s="1134"/>
      <c r="W71" s="1134"/>
      <c r="X71" s="1134"/>
      <c r="Y71" s="1134"/>
      <c r="Z71" s="1143"/>
    </row>
    <row r="72" spans="1:26" ht="36">
      <c r="A72" s="16"/>
      <c r="B72" s="1126"/>
      <c r="C72" s="1083"/>
      <c r="D72" s="1083"/>
      <c r="E72" s="1083"/>
      <c r="F72" s="1083"/>
      <c r="G72" s="1083"/>
      <c r="H72" s="1083"/>
      <c r="I72" s="97" t="s">
        <v>334</v>
      </c>
      <c r="J72" s="97" t="s">
        <v>335</v>
      </c>
      <c r="K72" s="97" t="s">
        <v>266</v>
      </c>
      <c r="L72" s="97" t="s">
        <v>253</v>
      </c>
      <c r="M72" s="1083"/>
      <c r="N72" s="1083"/>
      <c r="O72" s="1128"/>
      <c r="P72" s="16"/>
      <c r="Q72" s="16"/>
      <c r="R72" s="16"/>
      <c r="S72" s="16"/>
      <c r="T72" s="16"/>
      <c r="U72" s="106" t="s">
        <v>359</v>
      </c>
      <c r="V72" s="97" t="s">
        <v>360</v>
      </c>
      <c r="W72" s="97" t="s">
        <v>475</v>
      </c>
      <c r="X72" s="97" t="s">
        <v>361</v>
      </c>
      <c r="Y72" s="97" t="s">
        <v>266</v>
      </c>
      <c r="Z72" s="107" t="s">
        <v>476</v>
      </c>
    </row>
    <row r="73" spans="1:26">
      <c r="A73" s="16"/>
      <c r="B73" s="1129"/>
      <c r="C73" s="1084"/>
      <c r="D73" s="1084"/>
      <c r="E73" s="1084"/>
      <c r="F73" s="1084"/>
      <c r="G73" s="1084"/>
      <c r="H73" s="1084"/>
      <c r="I73" s="98" t="s">
        <v>788</v>
      </c>
      <c r="J73" s="98" t="s">
        <v>788</v>
      </c>
      <c r="K73" s="98" t="s">
        <v>788</v>
      </c>
      <c r="L73" s="98" t="s">
        <v>788</v>
      </c>
      <c r="M73" s="1084"/>
      <c r="N73" s="98" t="s">
        <v>345</v>
      </c>
      <c r="O73" s="99" t="s">
        <v>345</v>
      </c>
      <c r="P73" s="16"/>
      <c r="Q73" s="16"/>
      <c r="R73" s="16"/>
      <c r="S73" s="16"/>
      <c r="T73" s="16"/>
      <c r="U73" s="108" t="s">
        <v>788</v>
      </c>
      <c r="V73" s="98" t="s">
        <v>788</v>
      </c>
      <c r="W73" s="98" t="s">
        <v>788</v>
      </c>
      <c r="X73" s="98" t="s">
        <v>788</v>
      </c>
      <c r="Y73" s="98" t="s">
        <v>788</v>
      </c>
      <c r="Z73" s="99" t="s">
        <v>788</v>
      </c>
    </row>
    <row r="74" spans="1:26">
      <c r="A74" s="16"/>
      <c r="B74" s="282" t="s">
        <v>461</v>
      </c>
      <c r="C74" s="281" t="s">
        <v>276</v>
      </c>
      <c r="D74" s="282" t="s">
        <v>347</v>
      </c>
      <c r="E74" s="282">
        <v>630</v>
      </c>
      <c r="F74" s="282" t="s">
        <v>483</v>
      </c>
      <c r="G74" s="298">
        <v>47939</v>
      </c>
      <c r="H74" s="282" t="s">
        <v>433</v>
      </c>
      <c r="I74" s="283">
        <v>0</v>
      </c>
      <c r="J74" s="283">
        <v>0</v>
      </c>
      <c r="K74" s="283">
        <v>64381380</v>
      </c>
      <c r="L74" s="283">
        <v>64381380</v>
      </c>
      <c r="M74" s="281" t="s">
        <v>462</v>
      </c>
      <c r="N74" s="284">
        <v>4.1674000000000003E-2</v>
      </c>
      <c r="O74" s="284">
        <v>4.2000000000000003E-2</v>
      </c>
      <c r="P74" s="16"/>
      <c r="Q74" s="16"/>
      <c r="R74" s="16"/>
      <c r="S74" s="16"/>
      <c r="T74" s="16"/>
      <c r="U74" s="596">
        <v>0</v>
      </c>
      <c r="V74" s="595">
        <v>0</v>
      </c>
      <c r="W74" s="595">
        <v>0</v>
      </c>
      <c r="X74" s="595">
        <v>0</v>
      </c>
      <c r="Y74" s="597">
        <v>64381380</v>
      </c>
      <c r="Z74" s="598">
        <v>65050431</v>
      </c>
    </row>
    <row r="75" spans="1:26">
      <c r="A75" s="16"/>
      <c r="B75" s="286" t="s">
        <v>461</v>
      </c>
      <c r="C75" s="285" t="s">
        <v>276</v>
      </c>
      <c r="D75" s="286" t="s">
        <v>347</v>
      </c>
      <c r="E75" s="286">
        <v>655</v>
      </c>
      <c r="F75" s="286" t="s">
        <v>484</v>
      </c>
      <c r="G75" s="300">
        <v>48853</v>
      </c>
      <c r="H75" s="286" t="s">
        <v>433</v>
      </c>
      <c r="I75" s="287">
        <v>0</v>
      </c>
      <c r="J75" s="287">
        <v>0</v>
      </c>
      <c r="K75" s="287">
        <v>55184040</v>
      </c>
      <c r="L75" s="287">
        <v>55184040</v>
      </c>
      <c r="M75" s="285" t="s">
        <v>462</v>
      </c>
      <c r="N75" s="288">
        <v>3.8337000000000003E-2</v>
      </c>
      <c r="O75" s="288">
        <v>3.8600000000000002E-2</v>
      </c>
      <c r="P75" s="16"/>
      <c r="Q75" s="16"/>
      <c r="R75" s="16"/>
      <c r="S75" s="16"/>
      <c r="T75" s="16"/>
      <c r="U75" s="596">
        <v>0</v>
      </c>
      <c r="V75" s="595">
        <v>0</v>
      </c>
      <c r="W75" s="595">
        <v>0</v>
      </c>
      <c r="X75" s="595">
        <v>0</v>
      </c>
      <c r="Y75" s="597">
        <v>55184040</v>
      </c>
      <c r="Z75" s="598">
        <v>55711517</v>
      </c>
    </row>
    <row r="76" spans="1:26">
      <c r="A76" s="16"/>
      <c r="B76" s="286" t="s">
        <v>461</v>
      </c>
      <c r="C76" s="285" t="s">
        <v>276</v>
      </c>
      <c r="D76" s="286" t="s">
        <v>347</v>
      </c>
      <c r="E76" s="286">
        <v>655</v>
      </c>
      <c r="F76" s="286" t="s">
        <v>485</v>
      </c>
      <c r="G76" s="300">
        <v>48366</v>
      </c>
      <c r="H76" s="286" t="s">
        <v>433</v>
      </c>
      <c r="I76" s="287">
        <v>0</v>
      </c>
      <c r="J76" s="287">
        <v>0</v>
      </c>
      <c r="K76" s="287">
        <v>60702444</v>
      </c>
      <c r="L76" s="287">
        <v>60702444</v>
      </c>
      <c r="M76" s="285" t="s">
        <v>462</v>
      </c>
      <c r="N76" s="288">
        <v>4.0377999999999997E-2</v>
      </c>
      <c r="O76" s="288">
        <v>0.04</v>
      </c>
      <c r="P76" s="16"/>
      <c r="Q76" s="16"/>
      <c r="R76" s="16"/>
      <c r="S76" s="16"/>
      <c r="T76" s="16"/>
      <c r="U76" s="596">
        <v>0</v>
      </c>
      <c r="V76" s="595">
        <v>0</v>
      </c>
      <c r="W76" s="595">
        <v>0</v>
      </c>
      <c r="X76" s="595">
        <v>0</v>
      </c>
      <c r="Y76" s="597">
        <v>60702444</v>
      </c>
      <c r="Z76" s="598">
        <v>60902803</v>
      </c>
    </row>
    <row r="77" spans="1:26">
      <c r="A77" s="16"/>
      <c r="B77" s="286" t="s">
        <v>461</v>
      </c>
      <c r="C77" s="285" t="s">
        <v>276</v>
      </c>
      <c r="D77" s="286" t="s">
        <v>347</v>
      </c>
      <c r="E77" s="286">
        <v>713</v>
      </c>
      <c r="F77" s="286" t="s">
        <v>486</v>
      </c>
      <c r="G77" s="300">
        <v>49400</v>
      </c>
      <c r="H77" s="286" t="s">
        <v>433</v>
      </c>
      <c r="I77" s="287">
        <v>0</v>
      </c>
      <c r="J77" s="287">
        <v>0</v>
      </c>
      <c r="K77" s="287">
        <v>84615528</v>
      </c>
      <c r="L77" s="287">
        <v>84615528</v>
      </c>
      <c r="M77" s="285" t="s">
        <v>808</v>
      </c>
      <c r="N77" s="288">
        <v>3.9149000000000003E-2</v>
      </c>
      <c r="O77" s="288">
        <v>3.9E-2</v>
      </c>
      <c r="P77" s="16"/>
      <c r="Q77" s="16"/>
      <c r="R77" s="16"/>
      <c r="S77" s="16"/>
      <c r="T77" s="16"/>
      <c r="U77" s="596">
        <v>0</v>
      </c>
      <c r="V77" s="595">
        <v>0</v>
      </c>
      <c r="W77" s="595">
        <v>0</v>
      </c>
      <c r="X77" s="595">
        <v>0</v>
      </c>
      <c r="Y77" s="597">
        <v>84615528</v>
      </c>
      <c r="Z77" s="598">
        <v>85432618</v>
      </c>
    </row>
    <row r="78" spans="1:26">
      <c r="A78" s="16"/>
      <c r="B78" s="286" t="s">
        <v>461</v>
      </c>
      <c r="C78" s="285" t="s">
        <v>276</v>
      </c>
      <c r="D78" s="286" t="s">
        <v>347</v>
      </c>
      <c r="E78" s="286">
        <v>713</v>
      </c>
      <c r="F78" s="286" t="s">
        <v>487</v>
      </c>
      <c r="G78" s="300">
        <v>49766</v>
      </c>
      <c r="H78" s="286" t="s">
        <v>433</v>
      </c>
      <c r="I78" s="287">
        <v>0</v>
      </c>
      <c r="J78" s="287">
        <v>0</v>
      </c>
      <c r="K78" s="287">
        <v>73578720</v>
      </c>
      <c r="L78" s="287">
        <v>73578720</v>
      </c>
      <c r="M78" s="285" t="s">
        <v>462</v>
      </c>
      <c r="N78" s="288">
        <v>3.8092000000000001E-2</v>
      </c>
      <c r="O78" s="288">
        <v>3.7999999999999999E-2</v>
      </c>
      <c r="P78" s="16"/>
      <c r="Q78" s="16"/>
      <c r="R78" s="16"/>
      <c r="S78" s="16"/>
      <c r="T78" s="16"/>
      <c r="U78" s="596">
        <v>0</v>
      </c>
      <c r="V78" s="595">
        <v>0</v>
      </c>
      <c r="W78" s="595">
        <v>0</v>
      </c>
      <c r="X78" s="595">
        <v>0</v>
      </c>
      <c r="Y78" s="597">
        <v>73578720</v>
      </c>
      <c r="Z78" s="598">
        <v>74271206</v>
      </c>
    </row>
    <row r="79" spans="1:26">
      <c r="A79" s="16"/>
      <c r="B79" s="286" t="s">
        <v>461</v>
      </c>
      <c r="C79" s="285" t="s">
        <v>276</v>
      </c>
      <c r="D79" s="286" t="s">
        <v>347</v>
      </c>
      <c r="E79" s="286">
        <v>778</v>
      </c>
      <c r="F79" s="286" t="s">
        <v>488</v>
      </c>
      <c r="G79" s="300">
        <v>50131</v>
      </c>
      <c r="H79" s="286" t="s">
        <v>433</v>
      </c>
      <c r="I79" s="287">
        <v>0</v>
      </c>
      <c r="J79" s="287">
        <v>0</v>
      </c>
      <c r="K79" s="287">
        <v>73578720</v>
      </c>
      <c r="L79" s="287">
        <v>73578720</v>
      </c>
      <c r="M79" s="285" t="s">
        <v>462</v>
      </c>
      <c r="N79" s="288">
        <v>3.5000000000000003E-2</v>
      </c>
      <c r="O79" s="288">
        <v>3.5000000000000003E-2</v>
      </c>
      <c r="P79" s="16"/>
      <c r="Q79" s="16"/>
      <c r="R79" s="16"/>
      <c r="S79" s="16"/>
      <c r="T79" s="16"/>
      <c r="U79" s="596">
        <v>0</v>
      </c>
      <c r="V79" s="595">
        <v>0</v>
      </c>
      <c r="W79" s="595">
        <v>0</v>
      </c>
      <c r="X79" s="595">
        <v>0</v>
      </c>
      <c r="Y79" s="597">
        <v>73578720</v>
      </c>
      <c r="Z79" s="598">
        <v>74216979</v>
      </c>
    </row>
    <row r="80" spans="1:26">
      <c r="A80" s="16"/>
      <c r="B80" s="286" t="s">
        <v>461</v>
      </c>
      <c r="C80" s="285" t="s">
        <v>276</v>
      </c>
      <c r="D80" s="286" t="s">
        <v>347</v>
      </c>
      <c r="E80" s="286">
        <v>778</v>
      </c>
      <c r="F80" s="286" t="s">
        <v>489</v>
      </c>
      <c r="G80" s="300">
        <v>50192</v>
      </c>
      <c r="H80" s="286" t="s">
        <v>433</v>
      </c>
      <c r="I80" s="287">
        <v>0</v>
      </c>
      <c r="J80" s="287">
        <v>0</v>
      </c>
      <c r="K80" s="287">
        <v>84615528</v>
      </c>
      <c r="L80" s="287">
        <v>84615528</v>
      </c>
      <c r="M80" s="285" t="s">
        <v>808</v>
      </c>
      <c r="N80" s="288">
        <v>3.2105000000000002E-2</v>
      </c>
      <c r="O80" s="288">
        <v>3.3000000000000002E-2</v>
      </c>
      <c r="P80" s="16"/>
      <c r="Q80" s="16"/>
      <c r="R80" s="16"/>
      <c r="S80" s="16"/>
      <c r="T80" s="16"/>
      <c r="U80" s="596">
        <v>0</v>
      </c>
      <c r="V80" s="595">
        <v>0</v>
      </c>
      <c r="W80" s="595">
        <v>0</v>
      </c>
      <c r="X80" s="595">
        <v>0</v>
      </c>
      <c r="Y80" s="597">
        <v>84615528</v>
      </c>
      <c r="Z80" s="598">
        <v>84846331</v>
      </c>
    </row>
    <row r="81" spans="1:26">
      <c r="A81" s="16"/>
      <c r="B81" s="286" t="s">
        <v>461</v>
      </c>
      <c r="C81" s="285" t="s">
        <v>276</v>
      </c>
      <c r="D81" s="286" t="s">
        <v>347</v>
      </c>
      <c r="E81" s="286">
        <v>806</v>
      </c>
      <c r="F81" s="286" t="s">
        <v>490</v>
      </c>
      <c r="G81" s="300">
        <v>50437</v>
      </c>
      <c r="H81" s="286" t="s">
        <v>433</v>
      </c>
      <c r="I81" s="287">
        <v>0</v>
      </c>
      <c r="J81" s="287">
        <v>0</v>
      </c>
      <c r="K81" s="287">
        <v>58862976</v>
      </c>
      <c r="L81" s="287">
        <v>58862976</v>
      </c>
      <c r="M81" s="285" t="s">
        <v>462</v>
      </c>
      <c r="N81" s="288">
        <v>3.1125E-2</v>
      </c>
      <c r="O81" s="288">
        <v>0.03</v>
      </c>
      <c r="P81" s="16"/>
      <c r="Q81" s="16"/>
      <c r="R81" s="16"/>
      <c r="S81" s="16"/>
      <c r="T81" s="16"/>
      <c r="U81" s="596">
        <v>0</v>
      </c>
      <c r="V81" s="595">
        <v>0</v>
      </c>
      <c r="W81" s="595">
        <v>0</v>
      </c>
      <c r="X81" s="595">
        <v>0</v>
      </c>
      <c r="Y81" s="597">
        <v>58862976</v>
      </c>
      <c r="Z81" s="598">
        <v>59593318</v>
      </c>
    </row>
    <row r="82" spans="1:26">
      <c r="A82" s="16"/>
      <c r="B82" s="286" t="s">
        <v>461</v>
      </c>
      <c r="C82" s="285" t="s">
        <v>276</v>
      </c>
      <c r="D82" s="286" t="s">
        <v>347</v>
      </c>
      <c r="E82" s="286">
        <v>806</v>
      </c>
      <c r="F82" s="286" t="s">
        <v>491</v>
      </c>
      <c r="G82" s="300">
        <v>51150</v>
      </c>
      <c r="H82" s="286" t="s">
        <v>433</v>
      </c>
      <c r="I82" s="287">
        <v>0</v>
      </c>
      <c r="J82" s="287">
        <v>0</v>
      </c>
      <c r="K82" s="287">
        <v>73578720</v>
      </c>
      <c r="L82" s="287">
        <v>73578720</v>
      </c>
      <c r="M82" s="285" t="s">
        <v>808</v>
      </c>
      <c r="N82" s="288">
        <v>3.2981999999999997E-2</v>
      </c>
      <c r="O82" s="288">
        <v>3.2000000000000001E-2</v>
      </c>
      <c r="P82" s="16"/>
      <c r="Q82" s="16"/>
      <c r="R82" s="16"/>
      <c r="S82" s="16"/>
      <c r="T82" s="16"/>
      <c r="U82" s="596">
        <v>0</v>
      </c>
      <c r="V82" s="595">
        <v>0</v>
      </c>
      <c r="W82" s="595">
        <v>0</v>
      </c>
      <c r="X82" s="595">
        <v>0</v>
      </c>
      <c r="Y82" s="597">
        <v>73578720</v>
      </c>
      <c r="Z82" s="598">
        <v>74655865</v>
      </c>
    </row>
    <row r="83" spans="1:26">
      <c r="A83" s="16"/>
      <c r="B83" s="286" t="s">
        <v>461</v>
      </c>
      <c r="C83" s="285" t="s">
        <v>276</v>
      </c>
      <c r="D83" s="286" t="s">
        <v>347</v>
      </c>
      <c r="E83" s="286">
        <v>887</v>
      </c>
      <c r="F83" s="286" t="s">
        <v>492</v>
      </c>
      <c r="G83" s="300">
        <v>52305</v>
      </c>
      <c r="H83" s="286" t="s">
        <v>433</v>
      </c>
      <c r="I83" s="287">
        <v>0</v>
      </c>
      <c r="J83" s="287">
        <v>0</v>
      </c>
      <c r="K83" s="287">
        <v>73578720</v>
      </c>
      <c r="L83" s="287">
        <v>73578720</v>
      </c>
      <c r="M83" s="285" t="s">
        <v>808</v>
      </c>
      <c r="N83" s="288">
        <v>2.8518000000000002E-2</v>
      </c>
      <c r="O83" s="288">
        <v>2.8000000000000001E-2</v>
      </c>
      <c r="P83" s="16"/>
      <c r="Q83" s="16"/>
      <c r="R83" s="16"/>
      <c r="S83" s="16"/>
      <c r="T83" s="16"/>
      <c r="U83" s="596">
        <v>0</v>
      </c>
      <c r="V83" s="595">
        <v>0</v>
      </c>
      <c r="W83" s="595">
        <v>0</v>
      </c>
      <c r="X83" s="595">
        <v>0</v>
      </c>
      <c r="Y83" s="597">
        <v>73578720</v>
      </c>
      <c r="Z83" s="598">
        <v>74181133</v>
      </c>
    </row>
    <row r="84" spans="1:26">
      <c r="A84" s="16"/>
      <c r="B84" s="286" t="s">
        <v>461</v>
      </c>
      <c r="C84" s="285" t="s">
        <v>276</v>
      </c>
      <c r="D84" s="286" t="s">
        <v>347</v>
      </c>
      <c r="E84" s="286">
        <v>886</v>
      </c>
      <c r="F84" s="286" t="s">
        <v>493</v>
      </c>
      <c r="G84" s="300">
        <v>45731</v>
      </c>
      <c r="H84" s="286" t="s">
        <v>433</v>
      </c>
      <c r="I84" s="287">
        <v>6898005</v>
      </c>
      <c r="J84" s="287">
        <v>0</v>
      </c>
      <c r="K84" s="287">
        <v>0</v>
      </c>
      <c r="L84" s="287">
        <v>6898005</v>
      </c>
      <c r="M84" s="285" t="s">
        <v>808</v>
      </c>
      <c r="N84" s="288">
        <v>1.9668000000000001E-2</v>
      </c>
      <c r="O84" s="288">
        <v>1.7999999999999999E-2</v>
      </c>
      <c r="P84" s="16"/>
      <c r="Q84" s="16"/>
      <c r="R84" s="16"/>
      <c r="S84" s="16"/>
      <c r="T84" s="16"/>
      <c r="U84" s="596">
        <v>6898005</v>
      </c>
      <c r="V84" s="595">
        <v>0</v>
      </c>
      <c r="W84" s="595">
        <v>0</v>
      </c>
      <c r="X84" s="595">
        <v>0</v>
      </c>
      <c r="Y84" s="597">
        <v>0</v>
      </c>
      <c r="Z84" s="598">
        <v>20803206</v>
      </c>
    </row>
    <row r="85" spans="1:26">
      <c r="A85" s="16"/>
      <c r="B85" s="286" t="s">
        <v>461</v>
      </c>
      <c r="C85" s="285" t="s">
        <v>276</v>
      </c>
      <c r="D85" s="286" t="s">
        <v>347</v>
      </c>
      <c r="E85" s="286">
        <v>887</v>
      </c>
      <c r="F85" s="286" t="s">
        <v>494</v>
      </c>
      <c r="G85" s="300">
        <v>52671</v>
      </c>
      <c r="H85" s="286" t="s">
        <v>433</v>
      </c>
      <c r="I85" s="287">
        <v>0</v>
      </c>
      <c r="J85" s="287">
        <v>0</v>
      </c>
      <c r="K85" s="287">
        <v>73578720</v>
      </c>
      <c r="L85" s="287">
        <v>73578720</v>
      </c>
      <c r="M85" s="285" t="s">
        <v>808</v>
      </c>
      <c r="N85" s="288">
        <v>2.1527000000000001E-2</v>
      </c>
      <c r="O85" s="288">
        <v>2.5000000000000001E-2</v>
      </c>
      <c r="P85" s="16"/>
      <c r="Q85" s="16"/>
      <c r="R85" s="16"/>
      <c r="S85" s="16"/>
      <c r="T85" s="16"/>
      <c r="U85" s="596">
        <v>0</v>
      </c>
      <c r="V85" s="595">
        <v>0</v>
      </c>
      <c r="W85" s="595">
        <v>0</v>
      </c>
      <c r="X85" s="595">
        <v>0</v>
      </c>
      <c r="Y85" s="597">
        <v>73578720</v>
      </c>
      <c r="Z85" s="598">
        <v>74117005</v>
      </c>
    </row>
    <row r="86" spans="1:26">
      <c r="A86" s="16"/>
      <c r="B86" s="286" t="s">
        <v>461</v>
      </c>
      <c r="C86" s="285" t="s">
        <v>276</v>
      </c>
      <c r="D86" s="286" t="s">
        <v>347</v>
      </c>
      <c r="E86" s="286">
        <v>0</v>
      </c>
      <c r="F86" s="286" t="s">
        <v>495</v>
      </c>
      <c r="G86" s="300">
        <v>50388</v>
      </c>
      <c r="H86" s="286" t="s">
        <v>434</v>
      </c>
      <c r="I86" s="287">
        <v>0</v>
      </c>
      <c r="J86" s="287">
        <v>0</v>
      </c>
      <c r="K86" s="287">
        <v>11984200</v>
      </c>
      <c r="L86" s="287">
        <v>11984200</v>
      </c>
      <c r="M86" s="285" t="s">
        <v>808</v>
      </c>
      <c r="N86" s="288">
        <v>7.078230901902538E-2</v>
      </c>
      <c r="O86" s="288">
        <v>6.8199999999999997E-2</v>
      </c>
      <c r="P86" s="16"/>
      <c r="Q86" s="16"/>
      <c r="R86" s="16"/>
      <c r="S86" s="16"/>
      <c r="T86" s="16"/>
      <c r="U86" s="596">
        <v>0</v>
      </c>
      <c r="V86" s="595">
        <v>0</v>
      </c>
      <c r="W86" s="595">
        <v>0</v>
      </c>
      <c r="X86" s="595">
        <v>0</v>
      </c>
      <c r="Y86" s="597">
        <v>11984200</v>
      </c>
      <c r="Z86" s="598">
        <v>12025066</v>
      </c>
    </row>
    <row r="87" spans="1:26">
      <c r="A87" s="16"/>
      <c r="B87" s="286" t="s">
        <v>461</v>
      </c>
      <c r="C87" s="285" t="s">
        <v>276</v>
      </c>
      <c r="D87" s="286" t="s">
        <v>347</v>
      </c>
      <c r="E87" s="286">
        <v>0</v>
      </c>
      <c r="F87" s="286" t="s">
        <v>496</v>
      </c>
      <c r="G87" s="300">
        <v>50388</v>
      </c>
      <c r="H87" s="286" t="s">
        <v>248</v>
      </c>
      <c r="I87" s="287">
        <v>0</v>
      </c>
      <c r="J87" s="287">
        <v>0</v>
      </c>
      <c r="K87" s="287">
        <v>31150000</v>
      </c>
      <c r="L87" s="287">
        <v>31150000</v>
      </c>
      <c r="M87" s="285" t="s">
        <v>808</v>
      </c>
      <c r="N87" s="288">
        <v>2.3535014391485198E-2</v>
      </c>
      <c r="O87" s="288">
        <v>2.1600000000000001E-2</v>
      </c>
      <c r="P87" s="16"/>
      <c r="Q87" s="16"/>
      <c r="R87" s="16"/>
      <c r="S87" s="16"/>
      <c r="T87" s="16"/>
      <c r="U87" s="596">
        <v>0</v>
      </c>
      <c r="V87" s="595">
        <v>0</v>
      </c>
      <c r="W87" s="595">
        <v>0</v>
      </c>
      <c r="X87" s="595">
        <v>0</v>
      </c>
      <c r="Y87" s="597">
        <v>31150000</v>
      </c>
      <c r="Z87" s="598">
        <v>31183642</v>
      </c>
    </row>
    <row r="88" spans="1:26">
      <c r="A88" s="16"/>
      <c r="B88" s="290"/>
      <c r="C88" s="289"/>
      <c r="D88" s="290"/>
      <c r="E88" s="290"/>
      <c r="F88" s="290"/>
      <c r="G88" s="306"/>
      <c r="H88" s="290"/>
      <c r="I88" s="291"/>
      <c r="J88" s="291"/>
      <c r="K88" s="291"/>
      <c r="L88" s="287">
        <v>0</v>
      </c>
      <c r="M88" s="289"/>
      <c r="N88" s="292"/>
      <c r="O88" s="292"/>
      <c r="P88" s="16"/>
      <c r="Q88" s="16"/>
      <c r="R88" s="16"/>
      <c r="S88" s="16"/>
      <c r="T88" s="16"/>
      <c r="U88" s="553"/>
      <c r="V88" s="554"/>
      <c r="W88" s="554"/>
      <c r="X88" s="554"/>
      <c r="Y88" s="554"/>
      <c r="Z88" s="555"/>
    </row>
    <row r="89" spans="1:26" ht="12.6" thickBot="1">
      <c r="A89" s="16"/>
      <c r="B89" s="100" t="s">
        <v>253</v>
      </c>
      <c r="C89" s="101"/>
      <c r="D89" s="101"/>
      <c r="E89" s="101"/>
      <c r="F89" s="101"/>
      <c r="G89" s="101"/>
      <c r="H89" s="101"/>
      <c r="I89" s="102">
        <v>6898005</v>
      </c>
      <c r="J89" s="102">
        <v>0</v>
      </c>
      <c r="K89" s="102">
        <v>819389696</v>
      </c>
      <c r="L89" s="102">
        <v>826287701</v>
      </c>
      <c r="M89" s="101"/>
      <c r="N89" s="101"/>
      <c r="O89" s="103"/>
      <c r="P89" s="19"/>
      <c r="Q89" s="19"/>
      <c r="R89" s="19"/>
      <c r="S89" s="19"/>
      <c r="T89" s="19"/>
      <c r="U89" s="113">
        <v>6898005</v>
      </c>
      <c r="V89" s="102">
        <v>0</v>
      </c>
      <c r="W89" s="102">
        <v>0</v>
      </c>
      <c r="X89" s="102">
        <v>0</v>
      </c>
      <c r="Y89" s="102">
        <v>819389696</v>
      </c>
      <c r="Z89" s="114">
        <v>846991120</v>
      </c>
    </row>
    <row r="90" spans="1:26"/>
  </sheetData>
  <mergeCells count="48">
    <mergeCell ref="N71:N72"/>
    <mergeCell ref="O71:O72"/>
    <mergeCell ref="U70:Z71"/>
    <mergeCell ref="B71:B73"/>
    <mergeCell ref="C71:C73"/>
    <mergeCell ref="D71:D73"/>
    <mergeCell ref="E71:E73"/>
    <mergeCell ref="F71:F73"/>
    <mergeCell ref="G71:G73"/>
    <mergeCell ref="H71:H73"/>
    <mergeCell ref="I71:L71"/>
    <mergeCell ref="M71:M73"/>
    <mergeCell ref="M26:M28"/>
    <mergeCell ref="N26:N27"/>
    <mergeCell ref="O26:O27"/>
    <mergeCell ref="G50:G52"/>
    <mergeCell ref="H50:H52"/>
    <mergeCell ref="I50:L50"/>
    <mergeCell ref="M50:M52"/>
    <mergeCell ref="N50:N51"/>
    <mergeCell ref="U49:Z50"/>
    <mergeCell ref="B50:B52"/>
    <mergeCell ref="C50:C52"/>
    <mergeCell ref="D50:D52"/>
    <mergeCell ref="E50:E52"/>
    <mergeCell ref="F50:F52"/>
    <mergeCell ref="O50:O51"/>
    <mergeCell ref="O5:O6"/>
    <mergeCell ref="U25:Z26"/>
    <mergeCell ref="B26:B28"/>
    <mergeCell ref="C26:C28"/>
    <mergeCell ref="D26:D28"/>
    <mergeCell ref="E26:E28"/>
    <mergeCell ref="F26:F28"/>
    <mergeCell ref="G26:G28"/>
    <mergeCell ref="H26:H28"/>
    <mergeCell ref="U4:Z5"/>
    <mergeCell ref="B5:B7"/>
    <mergeCell ref="C5:C7"/>
    <mergeCell ref="D5:D7"/>
    <mergeCell ref="E5:E7"/>
    <mergeCell ref="F5:F7"/>
    <mergeCell ref="I26:L26"/>
    <mergeCell ref="G5:G7"/>
    <mergeCell ref="H5:H7"/>
    <mergeCell ref="I5:L5"/>
    <mergeCell ref="M5:M7"/>
    <mergeCell ref="N5:N6"/>
  </mergeCells>
  <pageMargins left="0.7" right="0.7" top="0.75" bottom="0.75" header="0.3" footer="0.3"/>
  <pageSetup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tabColor theme="9" tint="-0.249977111117893"/>
  </sheetPr>
  <dimension ref="A1:K85"/>
  <sheetViews>
    <sheetView showGridLines="0" zoomScaleNormal="100" workbookViewId="0"/>
  </sheetViews>
  <sheetFormatPr baseColWidth="10" defaultColWidth="0" defaultRowHeight="12" zeroHeight="1"/>
  <cols>
    <col min="1" max="1" width="11.44140625" style="25" customWidth="1"/>
    <col min="2" max="2" width="33.44140625" style="25" customWidth="1"/>
    <col min="3" max="5" width="15.5546875" style="25" customWidth="1"/>
    <col min="6" max="6" width="11.44140625" style="25" customWidth="1"/>
    <col min="7" max="10" width="11.44140625" style="25" hidden="1" customWidth="1"/>
    <col min="11" max="11" width="0" style="25" hidden="1" customWidth="1"/>
    <col min="12" max="16384" width="11.44140625" style="25" hidden="1"/>
  </cols>
  <sheetData>
    <row r="1" spans="2:5"/>
    <row r="2" spans="2:5"/>
    <row r="3" spans="2:5">
      <c r="B3" s="1144" t="s">
        <v>501</v>
      </c>
      <c r="C3" s="1144"/>
      <c r="D3" s="465">
        <v>45473</v>
      </c>
      <c r="E3" s="465">
        <v>45291</v>
      </c>
    </row>
    <row r="4" spans="2:5">
      <c r="B4" s="1144"/>
      <c r="C4" s="1144"/>
      <c r="D4" s="26" t="s">
        <v>788</v>
      </c>
      <c r="E4" s="26" t="s">
        <v>788</v>
      </c>
    </row>
    <row r="5" spans="2:5">
      <c r="B5" s="466" t="s">
        <v>502</v>
      </c>
      <c r="C5" s="319"/>
      <c r="D5" s="316"/>
      <c r="E5" s="362"/>
    </row>
    <row r="6" spans="2:5">
      <c r="B6" s="467" t="s">
        <v>811</v>
      </c>
      <c r="C6" s="313"/>
      <c r="D6" s="314">
        <v>22568253</v>
      </c>
      <c r="E6" s="314">
        <v>22673308</v>
      </c>
    </row>
    <row r="7" spans="2:5">
      <c r="B7" s="467" t="s">
        <v>503</v>
      </c>
      <c r="C7" s="313"/>
      <c r="D7" s="314">
        <v>834607</v>
      </c>
      <c r="E7" s="314">
        <v>1203227</v>
      </c>
    </row>
    <row r="8" spans="2:5">
      <c r="B8" s="467" t="s">
        <v>504</v>
      </c>
      <c r="C8" s="313"/>
      <c r="D8" s="314">
        <v>813150</v>
      </c>
      <c r="E8" s="314">
        <v>1071022</v>
      </c>
    </row>
    <row r="9" spans="2:5">
      <c r="B9" s="468" t="s">
        <v>505</v>
      </c>
      <c r="C9" s="370"/>
      <c r="D9" s="371">
        <v>0</v>
      </c>
      <c r="E9" s="371">
        <v>225558</v>
      </c>
    </row>
    <row r="10" spans="2:5">
      <c r="B10" s="467" t="s">
        <v>506</v>
      </c>
      <c r="C10" s="313"/>
      <c r="D10" s="314">
        <v>-1019978</v>
      </c>
      <c r="E10" s="314">
        <v>-2604862</v>
      </c>
    </row>
    <row r="11" spans="2:5" hidden="1">
      <c r="B11" s="467" t="s">
        <v>507</v>
      </c>
      <c r="C11" s="313"/>
      <c r="D11" s="314">
        <v>0</v>
      </c>
      <c r="E11" s="314">
        <v>0</v>
      </c>
    </row>
    <row r="12" spans="2:5" hidden="1">
      <c r="B12" s="467" t="s">
        <v>508</v>
      </c>
      <c r="C12" s="313"/>
      <c r="D12" s="314">
        <v>0</v>
      </c>
      <c r="E12" s="314">
        <v>0</v>
      </c>
    </row>
    <row r="13" spans="2:5" ht="24" hidden="1" customHeight="1">
      <c r="B13" s="1145" t="s">
        <v>509</v>
      </c>
      <c r="C13" s="1146"/>
      <c r="D13" s="315">
        <v>0</v>
      </c>
      <c r="E13" s="315">
        <v>0</v>
      </c>
    </row>
    <row r="14" spans="2:5">
      <c r="B14" s="469" t="s">
        <v>510</v>
      </c>
      <c r="C14" s="29"/>
      <c r="D14" s="20">
        <v>23196032</v>
      </c>
      <c r="E14" s="20">
        <v>22568253</v>
      </c>
    </row>
    <row r="15" spans="2:5">
      <c r="B15" s="470" t="s">
        <v>511</v>
      </c>
      <c r="C15" s="27"/>
      <c r="D15" s="28">
        <v>3552218</v>
      </c>
      <c r="E15" s="28">
        <v>5710022</v>
      </c>
    </row>
    <row r="16" spans="2:5">
      <c r="B16" s="469" t="s">
        <v>274</v>
      </c>
      <c r="C16" s="29"/>
      <c r="D16" s="20">
        <v>26748250</v>
      </c>
      <c r="E16" s="20">
        <v>28278275</v>
      </c>
    </row>
    <row r="17" spans="2:5"/>
    <row r="18" spans="2:5" ht="12" customHeight="1">
      <c r="B18" s="1147" t="s">
        <v>501</v>
      </c>
      <c r="C18" s="1148"/>
      <c r="D18" s="465">
        <v>45473</v>
      </c>
      <c r="E18" s="465">
        <v>45291</v>
      </c>
    </row>
    <row r="19" spans="2:5" ht="12.6" customHeight="1">
      <c r="B19" s="1149"/>
      <c r="C19" s="1150"/>
      <c r="D19" s="26" t="s">
        <v>788</v>
      </c>
      <c r="E19" s="26" t="s">
        <v>788</v>
      </c>
    </row>
    <row r="20" spans="2:5">
      <c r="B20" s="471" t="s">
        <v>512</v>
      </c>
      <c r="C20" s="362"/>
      <c r="D20" s="317">
        <v>3755138</v>
      </c>
      <c r="E20" s="317">
        <v>5955720</v>
      </c>
    </row>
    <row r="21" spans="2:5">
      <c r="B21" s="472" t="s">
        <v>513</v>
      </c>
      <c r="C21" s="363"/>
      <c r="D21" s="318">
        <v>22993112</v>
      </c>
      <c r="E21" s="318">
        <v>22322555</v>
      </c>
    </row>
    <row r="22" spans="2:5">
      <c r="B22" s="469" t="s">
        <v>274</v>
      </c>
      <c r="C22" s="29"/>
      <c r="D22" s="20">
        <v>26748250</v>
      </c>
      <c r="E22" s="20">
        <v>28278275</v>
      </c>
    </row>
    <row r="23" spans="2:5"/>
    <row r="24" spans="2:5">
      <c r="B24" s="32"/>
      <c r="D24" s="31"/>
      <c r="E24" s="31"/>
    </row>
    <row r="25" spans="2:5">
      <c r="B25" s="32"/>
      <c r="C25" s="32"/>
      <c r="D25" s="33"/>
      <c r="E25" s="33"/>
    </row>
    <row r="26" spans="2:5"/>
    <row r="27" spans="2:5"/>
    <row r="28" spans="2:5">
      <c r="B28" s="24" t="s">
        <v>514</v>
      </c>
      <c r="C28" s="24"/>
    </row>
    <row r="29" spans="2:5" ht="24">
      <c r="B29" s="473" t="s">
        <v>515</v>
      </c>
      <c r="C29" s="473" t="s">
        <v>516</v>
      </c>
      <c r="D29" s="473" t="s">
        <v>789</v>
      </c>
      <c r="E29" s="473" t="s">
        <v>517</v>
      </c>
    </row>
    <row r="30" spans="2:5">
      <c r="B30" s="316" t="s">
        <v>276</v>
      </c>
      <c r="C30" s="364">
        <v>35</v>
      </c>
      <c r="D30" s="317">
        <v>3100000</v>
      </c>
      <c r="E30" s="474">
        <v>2024</v>
      </c>
    </row>
    <row r="31" spans="2:5">
      <c r="B31" s="479" t="s">
        <v>241</v>
      </c>
      <c r="C31" s="556">
        <v>12</v>
      </c>
      <c r="D31" s="322">
        <v>500000</v>
      </c>
      <c r="E31" s="557">
        <v>2024</v>
      </c>
    </row>
    <row r="32" spans="2:5">
      <c r="B32" s="475" t="s">
        <v>243</v>
      </c>
      <c r="C32" s="365">
        <v>3</v>
      </c>
      <c r="D32" s="318">
        <v>150000</v>
      </c>
      <c r="E32" s="476">
        <v>2024</v>
      </c>
    </row>
    <row r="33" spans="2:5">
      <c r="B33" s="477" t="s">
        <v>274</v>
      </c>
      <c r="C33" s="478">
        <v>50</v>
      </c>
      <c r="D33" s="478">
        <v>3750000</v>
      </c>
      <c r="E33" s="477"/>
    </row>
    <row r="34" spans="2:5">
      <c r="C34" s="24"/>
    </row>
    <row r="35" spans="2:5">
      <c r="B35" s="24" t="s">
        <v>743</v>
      </c>
      <c r="C35" s="24"/>
    </row>
    <row r="36" spans="2:5" ht="24">
      <c r="B36" s="387" t="s">
        <v>515</v>
      </c>
      <c r="C36" s="473" t="s">
        <v>516</v>
      </c>
      <c r="D36" s="473" t="s">
        <v>790</v>
      </c>
      <c r="E36" s="473" t="s">
        <v>791</v>
      </c>
    </row>
    <row r="37" spans="2:5">
      <c r="B37" s="316" t="s">
        <v>276</v>
      </c>
      <c r="C37" s="320">
        <v>1066</v>
      </c>
      <c r="D37" s="317">
        <v>1073529.0853514359</v>
      </c>
      <c r="E37" s="317">
        <v>1073792.071560001</v>
      </c>
    </row>
    <row r="38" spans="2:5">
      <c r="B38" s="479" t="s">
        <v>241</v>
      </c>
      <c r="C38" s="321">
        <v>97</v>
      </c>
      <c r="D38" s="322">
        <v>140077.38642401752</v>
      </c>
      <c r="E38" s="322">
        <v>105205.77138000009</v>
      </c>
    </row>
    <row r="39" spans="2:5">
      <c r="B39" s="475" t="s">
        <v>243</v>
      </c>
      <c r="C39" s="323">
        <v>9</v>
      </c>
      <c r="D39" s="318">
        <v>483.98251999997723</v>
      </c>
      <c r="E39" s="318">
        <v>24984.429480000024</v>
      </c>
    </row>
    <row r="40" spans="2:5">
      <c r="B40" s="477" t="s">
        <v>274</v>
      </c>
      <c r="C40" s="20">
        <v>1172</v>
      </c>
      <c r="D40" s="20">
        <v>1214090.4542954536</v>
      </c>
      <c r="E40" s="20">
        <v>1203982.272420001</v>
      </c>
    </row>
    <row r="41" spans="2:5">
      <c r="C41" s="24"/>
    </row>
    <row r="42" spans="2:5">
      <c r="B42" s="24" t="s">
        <v>518</v>
      </c>
      <c r="C42" s="24"/>
    </row>
    <row r="43" spans="2:5" ht="24">
      <c r="B43" s="477" t="s">
        <v>519</v>
      </c>
      <c r="C43" s="480" t="s">
        <v>520</v>
      </c>
      <c r="D43" s="473" t="s">
        <v>812</v>
      </c>
      <c r="E43" s="473" t="s">
        <v>813</v>
      </c>
    </row>
    <row r="44" spans="2:5">
      <c r="B44" s="316" t="s">
        <v>276</v>
      </c>
      <c r="C44" s="324">
        <v>0.06</v>
      </c>
      <c r="D44" s="312">
        <v>-681260.95400000003</v>
      </c>
      <c r="E44" s="312">
        <v>729982.973</v>
      </c>
    </row>
    <row r="45" spans="2:5">
      <c r="B45" s="479" t="s">
        <v>241</v>
      </c>
      <c r="C45" s="325">
        <v>0.06</v>
      </c>
      <c r="D45" s="314">
        <v>-52068.990809318784</v>
      </c>
      <c r="E45" s="314">
        <v>54581.891190681221</v>
      </c>
    </row>
    <row r="46" spans="2:5">
      <c r="B46" s="475" t="s">
        <v>243</v>
      </c>
      <c r="C46" s="326">
        <v>0.06</v>
      </c>
      <c r="D46" s="315">
        <v>-12913.328</v>
      </c>
      <c r="E46" s="315">
        <v>13554.343999999999</v>
      </c>
    </row>
    <row r="47" spans="2:5">
      <c r="B47" s="477" t="s">
        <v>274</v>
      </c>
      <c r="C47" s="477"/>
      <c r="D47" s="20">
        <v>-746243.27280931873</v>
      </c>
      <c r="E47" s="20">
        <v>798119.2081906813</v>
      </c>
    </row>
    <row r="48" spans="2:5"/>
    <row r="49" spans="2:5" ht="24">
      <c r="B49" s="477" t="s">
        <v>521</v>
      </c>
      <c r="C49" s="480" t="s">
        <v>520</v>
      </c>
      <c r="D49" s="473" t="s">
        <v>812</v>
      </c>
      <c r="E49" s="473" t="s">
        <v>813</v>
      </c>
    </row>
    <row r="50" spans="2:5">
      <c r="B50" s="317" t="s">
        <v>276</v>
      </c>
      <c r="C50" s="324">
        <v>5.8700000000000002E-2</v>
      </c>
      <c r="D50" s="317">
        <v>-804160</v>
      </c>
      <c r="E50" s="317">
        <v>762469.11199999996</v>
      </c>
    </row>
    <row r="51" spans="2:5">
      <c r="B51" s="322" t="s">
        <v>241</v>
      </c>
      <c r="C51" s="325">
        <v>7.0999999999999994E-2</v>
      </c>
      <c r="D51" s="322">
        <v>-58786</v>
      </c>
      <c r="E51" s="322">
        <v>61401.961190681221</v>
      </c>
    </row>
    <row r="52" spans="2:5">
      <c r="B52" s="318" t="s">
        <v>243</v>
      </c>
      <c r="C52" s="326">
        <v>0</v>
      </c>
      <c r="D52" s="318">
        <v>-13562</v>
      </c>
      <c r="E52" s="318">
        <v>0</v>
      </c>
    </row>
    <row r="53" spans="2:5">
      <c r="B53" s="477" t="s">
        <v>274</v>
      </c>
      <c r="C53" s="477"/>
      <c r="D53" s="20">
        <v>-876508</v>
      </c>
      <c r="E53" s="20">
        <v>823871.07319068117</v>
      </c>
    </row>
    <row r="54" spans="2:5"/>
    <row r="55" spans="2:5" ht="24">
      <c r="B55" s="477" t="s">
        <v>522</v>
      </c>
      <c r="C55" s="480" t="s">
        <v>520</v>
      </c>
      <c r="D55" s="473" t="s">
        <v>812</v>
      </c>
      <c r="E55" s="473" t="s">
        <v>813</v>
      </c>
    </row>
    <row r="56" spans="2:5">
      <c r="B56" s="317" t="s">
        <v>276</v>
      </c>
      <c r="C56" s="324">
        <v>1.7000000000000001E-2</v>
      </c>
      <c r="D56" s="317">
        <v>758126</v>
      </c>
      <c r="E56" s="317">
        <v>-712438.60699999996</v>
      </c>
    </row>
    <row r="57" spans="2:5">
      <c r="B57" s="322" t="s">
        <v>241</v>
      </c>
      <c r="C57" s="325">
        <v>3.0999999999999999E-3</v>
      </c>
      <c r="D57" s="322">
        <v>56296</v>
      </c>
      <c r="E57" s="322">
        <v>-34538.349809318781</v>
      </c>
    </row>
    <row r="58" spans="2:5">
      <c r="B58" s="318" t="s">
        <v>243</v>
      </c>
      <c r="C58" s="326">
        <v>0</v>
      </c>
      <c r="D58" s="318">
        <v>14315</v>
      </c>
      <c r="E58" s="318">
        <v>0</v>
      </c>
    </row>
    <row r="59" spans="2:5">
      <c r="B59" s="477" t="s">
        <v>274</v>
      </c>
      <c r="C59" s="477"/>
      <c r="D59" s="20">
        <v>828737</v>
      </c>
      <c r="E59" s="20">
        <v>-746976.95680931874</v>
      </c>
    </row>
    <row r="60" spans="2:5"/>
    <row r="61" spans="2:5"/>
    <row r="62" spans="2:5"/>
    <row r="63" spans="2:5" ht="24">
      <c r="B63" s="1151" t="s">
        <v>523</v>
      </c>
      <c r="C63" s="465">
        <v>45473</v>
      </c>
      <c r="D63" s="558">
        <v>45107</v>
      </c>
      <c r="E63" s="558" t="s">
        <v>761</v>
      </c>
    </row>
    <row r="64" spans="2:5">
      <c r="B64" s="1151"/>
      <c r="C64" s="26" t="s">
        <v>788</v>
      </c>
      <c r="D64" s="26" t="s">
        <v>788</v>
      </c>
      <c r="E64" s="26" t="s">
        <v>788</v>
      </c>
    </row>
    <row r="65" spans="2:5">
      <c r="B65" s="316" t="s">
        <v>814</v>
      </c>
      <c r="C65" s="317">
        <v>-24044983</v>
      </c>
      <c r="D65" s="317">
        <v>-22292414</v>
      </c>
      <c r="E65" s="317">
        <v>-12935301</v>
      </c>
    </row>
    <row r="66" spans="2:5">
      <c r="B66" s="479" t="s">
        <v>524</v>
      </c>
      <c r="C66" s="322">
        <v>-12529502</v>
      </c>
      <c r="D66" s="322">
        <v>-10885591</v>
      </c>
      <c r="E66" s="322">
        <v>-6616493</v>
      </c>
    </row>
    <row r="67" spans="2:5">
      <c r="B67" s="479" t="s">
        <v>370</v>
      </c>
      <c r="C67" s="322">
        <v>-1822431</v>
      </c>
      <c r="D67" s="322">
        <v>-1808228</v>
      </c>
      <c r="E67" s="322">
        <v>-938305</v>
      </c>
    </row>
    <row r="68" spans="2:5">
      <c r="B68" s="479" t="s">
        <v>525</v>
      </c>
      <c r="C68" s="322">
        <v>-1567961</v>
      </c>
      <c r="D68" s="322">
        <v>-1727416</v>
      </c>
      <c r="E68" s="322">
        <v>-728233</v>
      </c>
    </row>
    <row r="69" spans="2:5">
      <c r="B69" s="477" t="s">
        <v>274</v>
      </c>
      <c r="C69" s="20">
        <v>-39964877</v>
      </c>
      <c r="D69" s="481">
        <v>-36713649</v>
      </c>
      <c r="E69" s="481">
        <v>-21218332</v>
      </c>
    </row>
    <row r="70" spans="2:5">
      <c r="C70" s="37"/>
      <c r="D70" s="37"/>
      <c r="E70" s="37"/>
    </row>
    <row r="71" spans="2:5">
      <c r="B71" s="32"/>
      <c r="C71" s="38"/>
      <c r="D71" s="38"/>
      <c r="E71" s="38"/>
    </row>
    <row r="72" spans="2:5"/>
    <row r="73" spans="2:5"/>
    <row r="74" spans="2:5" ht="12.6" thickBot="1">
      <c r="B74" s="24"/>
    </row>
    <row r="75" spans="2:5" ht="48">
      <c r="B75" s="36" t="s">
        <v>273</v>
      </c>
      <c r="C75" s="34" t="s">
        <v>526</v>
      </c>
      <c r="D75" s="34" t="s">
        <v>527</v>
      </c>
      <c r="E75" s="34" t="s">
        <v>528</v>
      </c>
    </row>
    <row r="76" spans="2:5">
      <c r="B76" s="30" t="s">
        <v>276</v>
      </c>
      <c r="C76" s="221">
        <v>1049</v>
      </c>
      <c r="D76" s="221">
        <v>202</v>
      </c>
      <c r="E76" s="221">
        <v>119</v>
      </c>
    </row>
    <row r="77" spans="2:5">
      <c r="B77" s="30" t="s">
        <v>241</v>
      </c>
      <c r="C77" s="221">
        <v>96</v>
      </c>
      <c r="D77" s="221">
        <v>19</v>
      </c>
      <c r="E77" s="221">
        <v>3</v>
      </c>
    </row>
    <row r="78" spans="2:5">
      <c r="B78" s="30" t="s">
        <v>243</v>
      </c>
      <c r="C78" s="221">
        <v>9</v>
      </c>
      <c r="D78" s="221">
        <v>3</v>
      </c>
      <c r="E78" s="221">
        <v>0</v>
      </c>
    </row>
    <row r="79" spans="2:5">
      <c r="B79" s="30" t="s">
        <v>756</v>
      </c>
      <c r="C79" s="221">
        <v>0</v>
      </c>
      <c r="D79" s="221">
        <v>0</v>
      </c>
      <c r="E79" s="221">
        <v>2</v>
      </c>
    </row>
    <row r="80" spans="2:5">
      <c r="B80" s="30" t="s">
        <v>244</v>
      </c>
      <c r="C80" s="221">
        <v>0</v>
      </c>
      <c r="D80" s="221">
        <v>183</v>
      </c>
      <c r="E80" s="221">
        <v>72</v>
      </c>
    </row>
    <row r="81" spans="2:5">
      <c r="B81" s="30" t="s">
        <v>354</v>
      </c>
      <c r="C81" s="221">
        <v>0</v>
      </c>
      <c r="D81" s="221">
        <v>63</v>
      </c>
      <c r="E81" s="221">
        <v>10</v>
      </c>
    </row>
    <row r="82" spans="2:5">
      <c r="B82" s="30" t="s">
        <v>246</v>
      </c>
      <c r="C82" s="221">
        <v>0</v>
      </c>
      <c r="D82" s="221">
        <v>257</v>
      </c>
      <c r="E82" s="221">
        <v>29</v>
      </c>
    </row>
    <row r="83" spans="2:5" s="39" customFormat="1" ht="12.6" thickBot="1">
      <c r="B83" s="35" t="s">
        <v>529</v>
      </c>
      <c r="C83" s="222">
        <v>1154</v>
      </c>
      <c r="D83" s="222">
        <v>727</v>
      </c>
      <c r="E83" s="222">
        <v>235</v>
      </c>
    </row>
    <row r="84" spans="2:5"/>
    <row r="85" spans="2:5"/>
  </sheetData>
  <mergeCells count="4">
    <mergeCell ref="B3:C4"/>
    <mergeCell ref="B13:C13"/>
    <mergeCell ref="B18:C19"/>
    <mergeCell ref="B63:B6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theme="9" tint="-0.249977111117893"/>
  </sheetPr>
  <dimension ref="A1:XES14"/>
  <sheetViews>
    <sheetView showGridLines="0" workbookViewId="0"/>
  </sheetViews>
  <sheetFormatPr baseColWidth="10" defaultColWidth="0" defaultRowHeight="13.8" zeroHeight="1"/>
  <cols>
    <col min="1" max="1" width="11.5546875" style="6" customWidth="1"/>
    <col min="2" max="2" width="35.5546875" style="6" bestFit="1" customWidth="1"/>
    <col min="3" max="4" width="13.21875" style="6" customWidth="1"/>
    <col min="5" max="5" width="16.44140625" style="6" customWidth="1"/>
    <col min="6" max="9" width="16.44140625" style="6" hidden="1"/>
    <col min="10" max="16373" width="100.5546875" style="6" hidden="1"/>
    <col min="16374" max="16384" width="74.5546875" style="6" hidden="1"/>
  </cols>
  <sheetData>
    <row r="1" spans="2:4"/>
    <row r="2" spans="2:4"/>
    <row r="3" spans="2:4">
      <c r="B3" s="1152" t="s">
        <v>108</v>
      </c>
      <c r="C3" s="758">
        <v>45473</v>
      </c>
      <c r="D3" s="758">
        <v>45291</v>
      </c>
    </row>
    <row r="4" spans="2:4">
      <c r="B4" s="1152" t="s">
        <v>530</v>
      </c>
      <c r="C4" s="42" t="s">
        <v>788</v>
      </c>
      <c r="D4" s="42" t="s">
        <v>788</v>
      </c>
    </row>
    <row r="5" spans="2:4">
      <c r="B5" s="759" t="s">
        <v>531</v>
      </c>
      <c r="C5" s="666">
        <v>10296418</v>
      </c>
      <c r="D5" s="666">
        <v>10998546</v>
      </c>
    </row>
    <row r="6" spans="2:4">
      <c r="B6" s="482" t="s">
        <v>532</v>
      </c>
      <c r="C6" s="667">
        <v>2569582</v>
      </c>
      <c r="D6" s="667">
        <v>3684520</v>
      </c>
    </row>
    <row r="7" spans="2:4">
      <c r="B7" s="482" t="s">
        <v>534</v>
      </c>
      <c r="C7" s="667">
        <v>230467</v>
      </c>
      <c r="D7" s="667">
        <v>1888426</v>
      </c>
    </row>
    <row r="8" spans="2:4">
      <c r="B8" s="482" t="s">
        <v>533</v>
      </c>
      <c r="C8" s="667">
        <v>838233</v>
      </c>
      <c r="D8" s="667">
        <v>824508</v>
      </c>
    </row>
    <row r="9" spans="2:4">
      <c r="B9" s="483" t="s">
        <v>535</v>
      </c>
      <c r="C9" s="668">
        <v>370654</v>
      </c>
      <c r="D9" s="668">
        <v>1303561</v>
      </c>
    </row>
    <row r="10" spans="2:4">
      <c r="B10" s="760" t="s">
        <v>536</v>
      </c>
      <c r="C10" s="190">
        <v>14305354</v>
      </c>
      <c r="D10" s="190">
        <v>18699561</v>
      </c>
    </row>
    <row r="11" spans="2:4">
      <c r="B11" s="759" t="s">
        <v>815</v>
      </c>
      <c r="C11" s="484">
        <v>7355177</v>
      </c>
      <c r="D11" s="484">
        <v>7355177</v>
      </c>
    </row>
    <row r="12" spans="2:4">
      <c r="B12" s="483" t="s">
        <v>533</v>
      </c>
      <c r="C12" s="668">
        <v>374719</v>
      </c>
      <c r="D12" s="668">
        <v>99468</v>
      </c>
    </row>
    <row r="13" spans="2:4">
      <c r="B13" s="760" t="s">
        <v>537</v>
      </c>
      <c r="C13" s="761">
        <v>7729896</v>
      </c>
      <c r="D13" s="761">
        <v>7454645</v>
      </c>
    </row>
    <row r="14" spans="2:4"/>
  </sheetData>
  <mergeCells count="1">
    <mergeCell ref="B3:B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9" tint="-0.249977111117893"/>
  </sheetPr>
  <dimension ref="A1:G18"/>
  <sheetViews>
    <sheetView showGridLines="0" zoomScaleNormal="100" workbookViewId="0"/>
  </sheetViews>
  <sheetFormatPr baseColWidth="10" defaultColWidth="0" defaultRowHeight="12" zeroHeight="1"/>
  <cols>
    <col min="1" max="1" width="8.77734375" style="9" customWidth="1"/>
    <col min="2" max="2" width="22.5546875" style="9" bestFit="1" customWidth="1"/>
    <col min="3" max="4" width="12.44140625" style="9" bestFit="1" customWidth="1"/>
    <col min="5" max="6" width="12.44140625" style="9" customWidth="1"/>
    <col min="7" max="7" width="8.77734375" style="9" customWidth="1"/>
    <col min="8" max="16384" width="8.88671875" style="9" hidden="1"/>
  </cols>
  <sheetData>
    <row r="1" spans="2:6"/>
    <row r="2" spans="2:6"/>
    <row r="3" spans="2:6" ht="34.35" customHeight="1">
      <c r="B3" s="1153" t="s">
        <v>538</v>
      </c>
      <c r="C3" s="544">
        <v>45473</v>
      </c>
      <c r="D3" s="545">
        <v>45107</v>
      </c>
      <c r="E3" s="549" t="s">
        <v>761</v>
      </c>
      <c r="F3" s="549" t="s">
        <v>762</v>
      </c>
    </row>
    <row r="4" spans="2:6" ht="12" customHeight="1">
      <c r="B4" s="1153"/>
      <c r="C4" s="550" t="s">
        <v>788</v>
      </c>
      <c r="D4" s="551" t="s">
        <v>788</v>
      </c>
      <c r="E4" s="550" t="s">
        <v>788</v>
      </c>
      <c r="F4" s="550" t="s">
        <v>788</v>
      </c>
    </row>
    <row r="5" spans="2:6" ht="12" customHeight="1">
      <c r="B5" s="578" t="s">
        <v>776</v>
      </c>
      <c r="C5" s="575"/>
      <c r="D5" s="575"/>
      <c r="E5" s="575"/>
      <c r="F5" s="575"/>
    </row>
    <row r="6" spans="2:6" ht="12" customHeight="1">
      <c r="B6" s="576" t="s">
        <v>816</v>
      </c>
      <c r="C6" s="579">
        <v>142418852</v>
      </c>
      <c r="D6" s="579">
        <v>139716978</v>
      </c>
      <c r="E6" s="579">
        <v>58923484</v>
      </c>
      <c r="F6" s="579">
        <v>58887676</v>
      </c>
    </row>
    <row r="7" spans="2:6" ht="12" customHeight="1">
      <c r="B7" s="576" t="s">
        <v>539</v>
      </c>
      <c r="C7" s="988">
        <v>150558399</v>
      </c>
      <c r="D7" s="988">
        <v>148527990</v>
      </c>
      <c r="E7" s="988">
        <v>70237253</v>
      </c>
      <c r="F7" s="988">
        <v>70825414</v>
      </c>
    </row>
    <row r="8" spans="2:6" ht="12" customHeight="1">
      <c r="B8" s="576" t="s">
        <v>817</v>
      </c>
      <c r="C8" s="988">
        <v>33387282</v>
      </c>
      <c r="D8" s="988">
        <v>36188751</v>
      </c>
      <c r="E8" s="988">
        <v>14645527</v>
      </c>
      <c r="F8" s="988">
        <v>19184775</v>
      </c>
    </row>
    <row r="9" spans="2:6" ht="12" customHeight="1">
      <c r="B9" s="577" t="s">
        <v>818</v>
      </c>
      <c r="C9" s="580">
        <v>13322077</v>
      </c>
      <c r="D9" s="580">
        <v>12375551</v>
      </c>
      <c r="E9" s="580">
        <v>6740154</v>
      </c>
      <c r="F9" s="580">
        <v>6442061</v>
      </c>
    </row>
    <row r="10" spans="2:6" ht="12" customHeight="1">
      <c r="B10" s="178" t="s">
        <v>274</v>
      </c>
      <c r="C10" s="552">
        <v>339686610</v>
      </c>
      <c r="D10" s="552">
        <v>336809270</v>
      </c>
      <c r="E10" s="552">
        <v>150546418</v>
      </c>
      <c r="F10" s="552">
        <v>155339926</v>
      </c>
    </row>
    <row r="11" spans="2:6"/>
    <row r="12" spans="2:6">
      <c r="B12" s="11"/>
      <c r="C12" s="41"/>
      <c r="D12" s="41"/>
      <c r="E12" s="41"/>
      <c r="F12" s="41"/>
    </row>
    <row r="13" spans="2:6"/>
    <row r="14" spans="2:6">
      <c r="C14" s="22"/>
    </row>
    <row r="15" spans="2:6">
      <c r="B15" s="21" t="s">
        <v>540</v>
      </c>
      <c r="C15" s="581">
        <v>33387282</v>
      </c>
      <c r="D15" s="582">
        <v>36188751</v>
      </c>
      <c r="E15" s="582">
        <v>14645527</v>
      </c>
      <c r="F15" s="582">
        <v>19184775</v>
      </c>
    </row>
    <row r="16" spans="2:6">
      <c r="B16" s="21" t="s">
        <v>541</v>
      </c>
      <c r="C16" s="581">
        <v>13322077</v>
      </c>
      <c r="D16" s="582">
        <v>12375551</v>
      </c>
      <c r="E16" s="582">
        <v>6740154</v>
      </c>
      <c r="F16" s="582">
        <v>6442061</v>
      </c>
    </row>
    <row r="17"/>
    <row r="18"/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-0.499984740745262"/>
  </sheetPr>
  <dimension ref="A1:L40"/>
  <sheetViews>
    <sheetView showGridLines="0" workbookViewId="0"/>
  </sheetViews>
  <sheetFormatPr baseColWidth="10" defaultColWidth="0" defaultRowHeight="12" zeroHeight="1"/>
  <cols>
    <col min="1" max="1" width="10.44140625" style="617" customWidth="1"/>
    <col min="2" max="2" width="57.44140625" style="205" customWidth="1"/>
    <col min="3" max="3" width="7.5546875" style="205" customWidth="1"/>
    <col min="4" max="5" width="15.5546875" style="205" bestFit="1" customWidth="1"/>
    <col min="6" max="6" width="11.44140625" style="205" customWidth="1"/>
    <col min="7" max="7" width="12.77734375" style="9" bestFit="1" customWidth="1"/>
    <col min="8" max="8" width="7.5546875" style="9" bestFit="1" customWidth="1"/>
    <col min="9" max="9" width="11.44140625" style="205" customWidth="1"/>
    <col min="10" max="11" width="11.44140625" style="205" hidden="1" customWidth="1"/>
    <col min="12" max="12" width="0" style="205" hidden="1" customWidth="1"/>
    <col min="13" max="16384" width="11.44140625" style="205" hidden="1"/>
  </cols>
  <sheetData>
    <row r="1" spans="1:8" ht="12.6" thickBot="1"/>
    <row r="2" spans="1:8">
      <c r="A2" s="618"/>
      <c r="B2" s="1046" t="s">
        <v>101</v>
      </c>
      <c r="C2" s="1048" t="s">
        <v>82</v>
      </c>
      <c r="D2" s="700">
        <v>45473</v>
      </c>
      <c r="E2" s="700">
        <v>45291</v>
      </c>
      <c r="G2" s="1054" t="s">
        <v>83</v>
      </c>
      <c r="H2" s="1056" t="s">
        <v>84</v>
      </c>
    </row>
    <row r="3" spans="1:8" ht="12.6" thickBot="1">
      <c r="B3" s="1047"/>
      <c r="C3" s="1049"/>
      <c r="D3" s="202" t="s">
        <v>788</v>
      </c>
      <c r="E3" s="202" t="s">
        <v>788</v>
      </c>
      <c r="G3" s="1055"/>
      <c r="H3" s="1057"/>
    </row>
    <row r="4" spans="1:8">
      <c r="B4" s="701" t="s">
        <v>102</v>
      </c>
      <c r="C4" s="712"/>
      <c r="D4" s="661"/>
      <c r="E4" s="661"/>
      <c r="G4" s="623"/>
      <c r="H4" s="624"/>
    </row>
    <row r="5" spans="1:8">
      <c r="A5" s="617" t="s">
        <v>26</v>
      </c>
      <c r="B5" s="374" t="s">
        <v>103</v>
      </c>
      <c r="C5" s="206">
        <v>17</v>
      </c>
      <c r="D5" s="207">
        <v>89471870</v>
      </c>
      <c r="E5" s="207">
        <v>155416801</v>
      </c>
      <c r="F5" s="619"/>
      <c r="G5" s="625">
        <v>-65944931</v>
      </c>
      <c r="H5" s="626">
        <v>-0.42431018123967179</v>
      </c>
    </row>
    <row r="6" spans="1:8">
      <c r="A6" s="617" t="s">
        <v>27</v>
      </c>
      <c r="B6" s="374" t="s">
        <v>104</v>
      </c>
      <c r="C6" s="206">
        <v>15</v>
      </c>
      <c r="D6" s="207">
        <v>1825574</v>
      </c>
      <c r="E6" s="207">
        <v>1752912</v>
      </c>
      <c r="F6" s="619"/>
      <c r="G6" s="625">
        <v>72662</v>
      </c>
      <c r="H6" s="626">
        <v>4.1452166452166449E-2</v>
      </c>
    </row>
    <row r="7" spans="1:8">
      <c r="A7" s="617" t="s">
        <v>28</v>
      </c>
      <c r="B7" s="374" t="s">
        <v>29</v>
      </c>
      <c r="C7" s="206">
        <v>18</v>
      </c>
      <c r="D7" s="207">
        <v>141313694</v>
      </c>
      <c r="E7" s="207">
        <v>177288051</v>
      </c>
      <c r="F7" s="619"/>
      <c r="G7" s="625">
        <v>-35974357</v>
      </c>
      <c r="H7" s="626">
        <v>-0.20291472999497298</v>
      </c>
    </row>
    <row r="8" spans="1:8">
      <c r="A8" s="617" t="s">
        <v>30</v>
      </c>
      <c r="B8" s="374" t="s">
        <v>105</v>
      </c>
      <c r="C8" s="206">
        <v>6</v>
      </c>
      <c r="D8" s="207">
        <v>1192974</v>
      </c>
      <c r="E8" s="207">
        <v>1578553</v>
      </c>
      <c r="G8" s="625">
        <v>-385579</v>
      </c>
      <c r="H8" s="626">
        <v>-0.24426104159949016</v>
      </c>
    </row>
    <row r="9" spans="1:8">
      <c r="A9" s="617" t="s">
        <v>31</v>
      </c>
      <c r="B9" s="374" t="s">
        <v>106</v>
      </c>
      <c r="C9" s="206">
        <v>19</v>
      </c>
      <c r="D9" s="207">
        <v>735780</v>
      </c>
      <c r="E9" s="207">
        <v>735780</v>
      </c>
      <c r="G9" s="625">
        <v>0</v>
      </c>
      <c r="H9" s="626">
        <v>0</v>
      </c>
    </row>
    <row r="10" spans="1:8">
      <c r="A10" s="617" t="s">
        <v>33</v>
      </c>
      <c r="B10" s="374" t="s">
        <v>107</v>
      </c>
      <c r="C10" s="206">
        <v>8</v>
      </c>
      <c r="D10" s="207">
        <v>240035</v>
      </c>
      <c r="E10" s="207">
        <v>240748</v>
      </c>
      <c r="G10" s="625">
        <v>-713</v>
      </c>
      <c r="H10" s="626">
        <v>-2.9616030039709574E-3</v>
      </c>
    </row>
    <row r="11" spans="1:8">
      <c r="A11" s="617" t="s">
        <v>34</v>
      </c>
      <c r="B11" s="374" t="s">
        <v>35</v>
      </c>
      <c r="C11" s="206">
        <v>20</v>
      </c>
      <c r="D11" s="207">
        <v>3755138</v>
      </c>
      <c r="E11" s="207">
        <v>5955720</v>
      </c>
      <c r="G11" s="625">
        <v>-2200582</v>
      </c>
      <c r="H11" s="626">
        <v>-0.3694905066054146</v>
      </c>
    </row>
    <row r="12" spans="1:8" ht="12.6" thickBot="1">
      <c r="A12" s="617" t="s">
        <v>36</v>
      </c>
      <c r="B12" s="375" t="s">
        <v>108</v>
      </c>
      <c r="C12" s="206">
        <v>21</v>
      </c>
      <c r="D12" s="207">
        <v>14305354</v>
      </c>
      <c r="E12" s="209">
        <v>18699561</v>
      </c>
      <c r="G12" s="625">
        <v>-4394207</v>
      </c>
      <c r="H12" s="626">
        <v>-0.23498984815739793</v>
      </c>
    </row>
    <row r="13" spans="1:8" ht="24.6" thickBot="1">
      <c r="B13" s="703" t="s">
        <v>109</v>
      </c>
      <c r="C13" s="704"/>
      <c r="D13" s="663">
        <v>252840419</v>
      </c>
      <c r="E13" s="663">
        <v>361668126</v>
      </c>
      <c r="G13" s="627">
        <v>-108827707</v>
      </c>
      <c r="H13" s="608">
        <v>-0.30090488814599048</v>
      </c>
    </row>
    <row r="14" spans="1:8" ht="12.6" hidden="1" thickBot="1">
      <c r="A14" s="617" t="s">
        <v>110</v>
      </c>
      <c r="B14" s="713" t="s">
        <v>111</v>
      </c>
      <c r="C14" s="664"/>
      <c r="D14" s="207">
        <v>0</v>
      </c>
      <c r="E14" s="662">
        <v>0</v>
      </c>
      <c r="G14" s="625">
        <v>0</v>
      </c>
      <c r="H14" s="606">
        <v>1</v>
      </c>
    </row>
    <row r="15" spans="1:8" ht="12.6" thickBot="1">
      <c r="B15" s="711" t="s">
        <v>112</v>
      </c>
      <c r="C15" s="715"/>
      <c r="D15" s="663">
        <v>252840419</v>
      </c>
      <c r="E15" s="663">
        <v>361668126</v>
      </c>
      <c r="G15" s="627">
        <v>-108827707</v>
      </c>
      <c r="H15" s="608">
        <v>-0.30090488814599048</v>
      </c>
    </row>
    <row r="16" spans="1:8">
      <c r="B16" s="701" t="s">
        <v>113</v>
      </c>
      <c r="C16" s="712"/>
      <c r="D16" s="661"/>
      <c r="E16" s="661"/>
      <c r="G16" s="628"/>
      <c r="H16" s="629"/>
    </row>
    <row r="17" spans="1:8">
      <c r="A17" s="617" t="s">
        <v>38</v>
      </c>
      <c r="B17" s="374" t="s">
        <v>114</v>
      </c>
      <c r="C17" s="206">
        <v>17</v>
      </c>
      <c r="D17" s="207">
        <v>1254574719</v>
      </c>
      <c r="E17" s="207">
        <v>1125060897</v>
      </c>
      <c r="G17" s="625">
        <v>129513822</v>
      </c>
      <c r="H17" s="626">
        <v>0.1151171659643949</v>
      </c>
    </row>
    <row r="18" spans="1:8">
      <c r="A18" s="617" t="s">
        <v>39</v>
      </c>
      <c r="B18" s="374" t="s">
        <v>104</v>
      </c>
      <c r="C18" s="206">
        <v>15</v>
      </c>
      <c r="D18" s="207">
        <v>2637414</v>
      </c>
      <c r="E18" s="207">
        <v>2762179</v>
      </c>
      <c r="G18" s="625">
        <v>-124765</v>
      </c>
      <c r="H18" s="626">
        <v>-4.51690495076532E-2</v>
      </c>
    </row>
    <row r="19" spans="1:8">
      <c r="A19" s="617" t="s">
        <v>40</v>
      </c>
      <c r="B19" s="374" t="s">
        <v>115</v>
      </c>
      <c r="C19" s="206">
        <v>18</v>
      </c>
      <c r="D19" s="207">
        <v>1236160</v>
      </c>
      <c r="E19" s="207">
        <v>1181870</v>
      </c>
      <c r="G19" s="625">
        <v>54290</v>
      </c>
      <c r="H19" s="626">
        <v>4.5935678204878712E-2</v>
      </c>
    </row>
    <row r="20" spans="1:8" hidden="1">
      <c r="A20" s="617" t="s">
        <v>42</v>
      </c>
      <c r="B20" s="374" t="s">
        <v>105</v>
      </c>
      <c r="C20" s="206"/>
      <c r="D20" s="207">
        <v>0</v>
      </c>
      <c r="E20" s="207">
        <v>0</v>
      </c>
      <c r="G20" s="625">
        <v>0</v>
      </c>
      <c r="H20" s="626">
        <v>1</v>
      </c>
    </row>
    <row r="21" spans="1:8">
      <c r="A21" s="617" t="s">
        <v>43</v>
      </c>
      <c r="B21" s="374" t="s">
        <v>106</v>
      </c>
      <c r="C21" s="206">
        <v>19</v>
      </c>
      <c r="D21" s="207">
        <v>1864283</v>
      </c>
      <c r="E21" s="207">
        <v>1823379</v>
      </c>
      <c r="G21" s="625">
        <v>40904</v>
      </c>
      <c r="H21" s="626">
        <v>2.2433076173412111E-2</v>
      </c>
    </row>
    <row r="22" spans="1:8">
      <c r="A22" s="617" t="s">
        <v>44</v>
      </c>
      <c r="B22" s="374" t="s">
        <v>45</v>
      </c>
      <c r="C22" s="206">
        <v>16</v>
      </c>
      <c r="D22" s="207">
        <v>14793077</v>
      </c>
      <c r="E22" s="207">
        <v>14934780</v>
      </c>
      <c r="G22" s="625">
        <v>-141703</v>
      </c>
      <c r="H22" s="626">
        <v>-9.488121016847921E-3</v>
      </c>
    </row>
    <row r="23" spans="1:8">
      <c r="A23" s="617" t="s">
        <v>46</v>
      </c>
      <c r="B23" s="374" t="s">
        <v>47</v>
      </c>
      <c r="C23" s="206">
        <v>20</v>
      </c>
      <c r="D23" s="207">
        <v>22993112</v>
      </c>
      <c r="E23" s="207">
        <v>22322555</v>
      </c>
      <c r="G23" s="625">
        <v>670557</v>
      </c>
      <c r="H23" s="626">
        <v>3.0039437689816421E-2</v>
      </c>
    </row>
    <row r="24" spans="1:8" ht="12.6" thickBot="1">
      <c r="A24" s="617" t="s">
        <v>48</v>
      </c>
      <c r="B24" s="375" t="s">
        <v>108</v>
      </c>
      <c r="C24" s="206">
        <v>21</v>
      </c>
      <c r="D24" s="207">
        <v>7729896</v>
      </c>
      <c r="E24" s="209">
        <v>7454645</v>
      </c>
      <c r="G24" s="625">
        <v>275251</v>
      </c>
      <c r="H24" s="626">
        <v>3.6923421571382675E-2</v>
      </c>
    </row>
    <row r="25" spans="1:8" ht="12.6" thickBot="1">
      <c r="B25" s="711" t="s">
        <v>116</v>
      </c>
      <c r="C25" s="715"/>
      <c r="D25" s="663">
        <v>1305828661</v>
      </c>
      <c r="E25" s="663">
        <v>1175540305</v>
      </c>
      <c r="G25" s="627">
        <v>130288356</v>
      </c>
      <c r="H25" s="608">
        <v>0.11083274256598118</v>
      </c>
    </row>
    <row r="26" spans="1:8" ht="12.6" thickBot="1">
      <c r="B26" s="705"/>
      <c r="C26" s="664"/>
      <c r="D26" s="662"/>
      <c r="E26" s="662"/>
      <c r="G26" s="625"/>
      <c r="H26" s="626"/>
    </row>
    <row r="27" spans="1:8" ht="12.6" thickBot="1">
      <c r="B27" s="716" t="s">
        <v>117</v>
      </c>
      <c r="C27" s="715"/>
      <c r="D27" s="663">
        <v>1558669080</v>
      </c>
      <c r="E27" s="663">
        <v>1537208431</v>
      </c>
      <c r="G27" s="627">
        <v>21460649</v>
      </c>
      <c r="H27" s="608">
        <v>1.3960793193177588E-2</v>
      </c>
    </row>
    <row r="28" spans="1:8">
      <c r="B28" s="701" t="s">
        <v>772</v>
      </c>
      <c r="C28" s="717"/>
      <c r="D28" s="661"/>
      <c r="E28" s="661"/>
      <c r="G28" s="625"/>
      <c r="H28" s="626"/>
    </row>
    <row r="29" spans="1:8">
      <c r="A29" s="617" t="s">
        <v>49</v>
      </c>
      <c r="B29" s="374" t="s">
        <v>50</v>
      </c>
      <c r="C29" s="206">
        <v>22</v>
      </c>
      <c r="D29" s="210">
        <v>155567354</v>
      </c>
      <c r="E29" s="210">
        <v>155567354</v>
      </c>
      <c r="G29" s="625">
        <v>0</v>
      </c>
      <c r="H29" s="626">
        <v>0</v>
      </c>
    </row>
    <row r="30" spans="1:8">
      <c r="A30" s="617" t="s">
        <v>51</v>
      </c>
      <c r="B30" s="374" t="s">
        <v>773</v>
      </c>
      <c r="C30" s="206">
        <v>22</v>
      </c>
      <c r="D30" s="898">
        <v>399012626</v>
      </c>
      <c r="E30" s="210">
        <v>411044222</v>
      </c>
      <c r="G30" s="625">
        <v>-12031596</v>
      </c>
      <c r="H30" s="626">
        <v>-2.9270806779519699E-2</v>
      </c>
    </row>
    <row r="31" spans="1:8">
      <c r="A31" s="617" t="s">
        <v>52</v>
      </c>
      <c r="B31" s="374" t="s">
        <v>774</v>
      </c>
      <c r="C31" s="206">
        <v>22</v>
      </c>
      <c r="D31" s="210">
        <v>164064038</v>
      </c>
      <c r="E31" s="210">
        <v>164064038</v>
      </c>
      <c r="G31" s="625">
        <v>0</v>
      </c>
      <c r="H31" s="626">
        <v>0</v>
      </c>
    </row>
    <row r="32" spans="1:8">
      <c r="A32" s="617" t="s">
        <v>53</v>
      </c>
      <c r="B32" s="374" t="s">
        <v>54</v>
      </c>
      <c r="C32" s="206">
        <v>22</v>
      </c>
      <c r="D32" s="210">
        <v>-5965550</v>
      </c>
      <c r="E32" s="210">
        <v>-5965550</v>
      </c>
      <c r="G32" s="625">
        <v>0</v>
      </c>
      <c r="H32" s="626">
        <v>0</v>
      </c>
    </row>
    <row r="33" spans="1:8">
      <c r="B33" s="375" t="s">
        <v>118</v>
      </c>
      <c r="C33" s="208">
        <v>22</v>
      </c>
      <c r="D33" s="897">
        <v>161752275</v>
      </c>
      <c r="E33" s="211">
        <v>161397766</v>
      </c>
      <c r="F33" s="205">
        <v>0</v>
      </c>
      <c r="G33" s="625">
        <v>354509</v>
      </c>
      <c r="H33" s="626">
        <v>2.1964926082062375E-3</v>
      </c>
    </row>
    <row r="34" spans="1:8">
      <c r="B34" s="718" t="s">
        <v>119</v>
      </c>
      <c r="C34" s="664"/>
      <c r="D34" s="719">
        <v>874430743</v>
      </c>
      <c r="E34" s="720">
        <v>886107830</v>
      </c>
      <c r="G34" s="625">
        <v>-11677087</v>
      </c>
      <c r="H34" s="626">
        <v>-1.3177952620055281E-2</v>
      </c>
    </row>
    <row r="35" spans="1:8" ht="12.6" thickBot="1">
      <c r="A35" s="617" t="s">
        <v>55</v>
      </c>
      <c r="B35" s="705" t="s">
        <v>56</v>
      </c>
      <c r="C35" s="664">
        <v>23</v>
      </c>
      <c r="D35" s="714">
        <v>33332</v>
      </c>
      <c r="E35" s="662">
        <v>31468</v>
      </c>
      <c r="G35" s="630">
        <v>1864</v>
      </c>
      <c r="H35" s="631">
        <v>5.9234778187364945E-2</v>
      </c>
    </row>
    <row r="36" spans="1:8" ht="12.6" thickBot="1">
      <c r="B36" s="711" t="s">
        <v>120</v>
      </c>
      <c r="C36" s="721"/>
      <c r="D36" s="663">
        <v>874464075</v>
      </c>
      <c r="E36" s="663">
        <v>886139298</v>
      </c>
      <c r="G36" s="627">
        <v>-11675223</v>
      </c>
      <c r="H36" s="608">
        <v>-1.3175381146452666E-2</v>
      </c>
    </row>
    <row r="37" spans="1:8" ht="12.6" thickBot="1">
      <c r="B37" s="705"/>
      <c r="C37" s="664"/>
      <c r="D37" s="662"/>
      <c r="E37" s="662"/>
      <c r="G37" s="630"/>
      <c r="H37" s="631"/>
    </row>
    <row r="38" spans="1:8" ht="12.6" thickBot="1">
      <c r="B38" s="716" t="s">
        <v>121</v>
      </c>
      <c r="C38" s="715"/>
      <c r="D38" s="663">
        <v>2433133155</v>
      </c>
      <c r="E38" s="663">
        <v>2423347729</v>
      </c>
      <c r="G38" s="632">
        <v>9785426</v>
      </c>
      <c r="H38" s="614">
        <v>4.0379784885588741E-3</v>
      </c>
    </row>
    <row r="39" spans="1:8" ht="12.6" thickTop="1">
      <c r="D39" s="212"/>
      <c r="E39" s="212"/>
      <c r="G39" s="621"/>
      <c r="H39" s="622"/>
    </row>
    <row r="40" spans="1:8" s="40" customFormat="1">
      <c r="A40" s="620"/>
      <c r="D40" s="213"/>
      <c r="E40" s="213"/>
      <c r="G40" s="621"/>
      <c r="H40" s="622"/>
    </row>
  </sheetData>
  <mergeCells count="4">
    <mergeCell ref="B2:B3"/>
    <mergeCell ref="C2:C3"/>
    <mergeCell ref="G2:G3"/>
    <mergeCell ref="H2:H3"/>
  </mergeCells>
  <hyperlinks>
    <hyperlink ref="C6" location="'N14 Arrendamiento NIIF16'!A1" display="'N14 Arrendamiento NIIF16'!A1"/>
    <hyperlink ref="C18" location="'N14 Arrendamiento NIIF16'!A1" display="'N14 Arrendamiento NIIF16'!A1"/>
    <hyperlink ref="C22" location="''N15 Taxes Diff.''!A1" display="'N15 Impuestos Dif.'!A1"/>
    <hyperlink ref="C5" location="''N16.3 Class Instrum. Instrum.''!A1" display="'N16.3 Clases Instrum. Finan.'!A1"/>
    <hyperlink ref="C7" location="'N17 Acreed. Comerciales'!A1" display="'N17 Acreed. Comerciales'!A1"/>
    <hyperlink ref="C8" location="'N6 CxP Relacionadas'!A1" display="'N6 CxP Relacionadas'!A1"/>
    <hyperlink ref="C9" location="'N18 Otras Prov.'!A1" display="'N18 Otras Prov.'!A1"/>
    <hyperlink ref="C10" location="'N8 Impuestos Corrientes'!A1" display="'N8 Impuestos Corrientes'!A1"/>
    <hyperlink ref="C11" location="''N19 Employee Benefits''!A1" display="'N19 Beneficios Empleados'!A1"/>
    <hyperlink ref="C12" location="''N20 Pas. Non-Financial''!A1" display="'N20 Pas. No Financiero'!A1"/>
    <hyperlink ref="C17" location="''N16.3 Class Instrum. Instrum.''!A1" display="'N16.3 Clases Instrum. Finan.'!A1"/>
    <hyperlink ref="C19" location="'N17 Acreed. Comerciales'!A1" display="'N17 Acreed. Comerciales'!A1"/>
    <hyperlink ref="C21" location="'N18 Otras Prov.'!A1" display="'N18 Otras Prov.'!A1"/>
    <hyperlink ref="C23" location="''N19 Employee Benefits''!A1" display="'N19 Beneficios Empleados'!A1"/>
    <hyperlink ref="C24" location="''N20 Pas. Non-Financial''!A1" display="'N20 Pas. No Financiero'!A1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9" tint="-0.249977111117893"/>
  </sheetPr>
  <dimension ref="A1:XFA17"/>
  <sheetViews>
    <sheetView showGridLines="0" workbookViewId="0"/>
  </sheetViews>
  <sheetFormatPr baseColWidth="10" defaultColWidth="0" defaultRowHeight="0" customHeight="1" zeroHeight="1"/>
  <cols>
    <col min="1" max="1" width="8.77734375" style="6" customWidth="1"/>
    <col min="2" max="2" width="44.44140625" style="6" customWidth="1"/>
    <col min="3" max="3" width="14.44140625" style="6" customWidth="1"/>
    <col min="4" max="4" width="13.5546875" style="6" customWidth="1"/>
    <col min="5" max="6" width="13.44140625" style="6" customWidth="1"/>
    <col min="7" max="7" width="8.77734375" style="6" customWidth="1"/>
    <col min="8" max="9" width="8.77734375" style="6" hidden="1"/>
    <col min="10" max="10" width="8.5546875" style="6" hidden="1"/>
    <col min="11" max="16381" width="8.77734375" style="6" hidden="1"/>
    <col min="16382" max="16384" width="16" style="6" hidden="1"/>
  </cols>
  <sheetData>
    <row r="1" spans="2:6" ht="14.1" customHeight="1"/>
    <row r="2" spans="2:6" ht="14.1" customHeight="1"/>
    <row r="3" spans="2:6" ht="24">
      <c r="B3" s="1154" t="s">
        <v>542</v>
      </c>
      <c r="C3" s="762">
        <v>45473</v>
      </c>
      <c r="D3" s="762">
        <v>45107</v>
      </c>
      <c r="E3" s="762" t="s">
        <v>761</v>
      </c>
      <c r="F3" s="762" t="s">
        <v>762</v>
      </c>
    </row>
    <row r="4" spans="2:6" ht="12" customHeight="1">
      <c r="B4" s="1154"/>
      <c r="C4" s="338" t="s">
        <v>788</v>
      </c>
      <c r="D4" s="338" t="s">
        <v>788</v>
      </c>
      <c r="E4" s="338" t="s">
        <v>788</v>
      </c>
      <c r="F4" s="338" t="s">
        <v>788</v>
      </c>
    </row>
    <row r="5" spans="2:6" ht="12" customHeight="1">
      <c r="B5" s="683" t="s">
        <v>543</v>
      </c>
      <c r="C5" s="684">
        <v>-20313078</v>
      </c>
      <c r="D5" s="684">
        <v>-14847929</v>
      </c>
      <c r="E5" s="339">
        <v>-9557512</v>
      </c>
      <c r="F5" s="339">
        <v>-8125911</v>
      </c>
    </row>
    <row r="6" spans="2:6" ht="12" customHeight="1">
      <c r="B6" s="486" t="s">
        <v>544</v>
      </c>
      <c r="C6" s="384">
        <v>-12708145</v>
      </c>
      <c r="D6" s="384">
        <v>-12132014</v>
      </c>
      <c r="E6" s="339">
        <v>-6899371</v>
      </c>
      <c r="F6" s="339">
        <v>-5647176</v>
      </c>
    </row>
    <row r="7" spans="2:6" ht="12" customHeight="1">
      <c r="B7" s="486" t="s">
        <v>819</v>
      </c>
      <c r="C7" s="384">
        <v>-9069004</v>
      </c>
      <c r="D7" s="384">
        <v>-9062330</v>
      </c>
      <c r="E7" s="339">
        <v>-4218891</v>
      </c>
      <c r="F7" s="339">
        <v>-4984921</v>
      </c>
    </row>
    <row r="8" spans="2:6" ht="12" customHeight="1">
      <c r="B8" s="486" t="s">
        <v>545</v>
      </c>
      <c r="C8" s="384">
        <v>-7810040</v>
      </c>
      <c r="D8" s="384">
        <v>-6655765</v>
      </c>
      <c r="E8" s="339">
        <v>-4069572</v>
      </c>
      <c r="F8" s="339">
        <v>-3329871</v>
      </c>
    </row>
    <row r="9" spans="2:6" ht="12" customHeight="1">
      <c r="B9" s="486" t="s">
        <v>546</v>
      </c>
      <c r="C9" s="384">
        <v>-6234506</v>
      </c>
      <c r="D9" s="384">
        <v>-5029905</v>
      </c>
      <c r="E9" s="339">
        <v>-3329624</v>
      </c>
      <c r="F9" s="339">
        <v>-3151441</v>
      </c>
    </row>
    <row r="10" spans="2:6" ht="12" customHeight="1">
      <c r="B10" s="486" t="s">
        <v>547</v>
      </c>
      <c r="C10" s="384">
        <v>-5772504</v>
      </c>
      <c r="D10" s="384">
        <v>-6136312</v>
      </c>
      <c r="E10" s="339">
        <v>-3509759</v>
      </c>
      <c r="F10" s="339">
        <v>-3907976</v>
      </c>
    </row>
    <row r="11" spans="2:6" ht="12" customHeight="1">
      <c r="B11" s="486" t="s">
        <v>820</v>
      </c>
      <c r="C11" s="384">
        <v>-5691938</v>
      </c>
      <c r="D11" s="384">
        <v>-9682743</v>
      </c>
      <c r="E11" s="339">
        <v>-2408584</v>
      </c>
      <c r="F11" s="339">
        <v>-4331332</v>
      </c>
    </row>
    <row r="12" spans="2:6" ht="12" customHeight="1">
      <c r="B12" s="486" t="s">
        <v>549</v>
      </c>
      <c r="C12" s="384">
        <v>-4145615</v>
      </c>
      <c r="D12" s="384">
        <v>-3630927</v>
      </c>
      <c r="E12" s="339">
        <v>-2000723</v>
      </c>
      <c r="F12" s="339">
        <v>-1843060</v>
      </c>
    </row>
    <row r="13" spans="2:6" ht="12" customHeight="1">
      <c r="B13" s="486" t="s">
        <v>548</v>
      </c>
      <c r="C13" s="384">
        <v>-3324779</v>
      </c>
      <c r="D13" s="384">
        <v>-4206942</v>
      </c>
      <c r="E13" s="339">
        <v>-1858768</v>
      </c>
      <c r="F13" s="339">
        <v>-2212374</v>
      </c>
    </row>
    <row r="14" spans="2:6" ht="12.6" customHeight="1">
      <c r="B14" s="486" t="s">
        <v>821</v>
      </c>
      <c r="C14" s="384">
        <v>-631726</v>
      </c>
      <c r="D14" s="384">
        <v>-742846</v>
      </c>
      <c r="E14" s="339">
        <v>-314142</v>
      </c>
      <c r="F14" s="339">
        <v>-414083</v>
      </c>
    </row>
    <row r="15" spans="2:6" ht="12" customHeight="1">
      <c r="B15" s="763" t="s">
        <v>550</v>
      </c>
      <c r="C15" s="764">
        <v>-75701335</v>
      </c>
      <c r="D15" s="764">
        <v>-72127713</v>
      </c>
      <c r="E15" s="764">
        <v>-38166946</v>
      </c>
      <c r="F15" s="764">
        <v>-37948145</v>
      </c>
    </row>
    <row r="17" spans="2:6" ht="13.2" customHeight="1">
      <c r="B17" s="7"/>
      <c r="C17" s="8"/>
      <c r="D17" s="8"/>
      <c r="E17" s="8"/>
      <c r="F17" s="8"/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9" tint="-0.249977111117893"/>
  </sheetPr>
  <dimension ref="A1:G25"/>
  <sheetViews>
    <sheetView showGridLines="0" workbookViewId="0"/>
  </sheetViews>
  <sheetFormatPr baseColWidth="10" defaultColWidth="0" defaultRowHeight="12" zeroHeight="1"/>
  <cols>
    <col min="1" max="1" width="8.77734375" style="9" customWidth="1"/>
    <col min="2" max="2" width="56.5546875" style="9" bestFit="1" customWidth="1"/>
    <col min="3" max="3" width="12.5546875" style="9" customWidth="1"/>
    <col min="4" max="4" width="12.77734375" style="9" customWidth="1"/>
    <col min="5" max="6" width="12.5546875" style="9" customWidth="1"/>
    <col min="7" max="7" width="8.77734375" style="9" customWidth="1"/>
    <col min="8" max="16384" width="7.88671875" style="9" hidden="1"/>
  </cols>
  <sheetData>
    <row r="1" spans="2:7"/>
    <row r="2" spans="2:7"/>
    <row r="3" spans="2:7" ht="24">
      <c r="B3" s="1155" t="s">
        <v>551</v>
      </c>
      <c r="C3" s="544">
        <v>45473</v>
      </c>
      <c r="D3" s="545">
        <v>45107</v>
      </c>
      <c r="E3" s="549" t="s">
        <v>761</v>
      </c>
      <c r="F3" s="549" t="s">
        <v>762</v>
      </c>
    </row>
    <row r="4" spans="2:7">
      <c r="B4" s="1155"/>
      <c r="C4" s="550" t="s">
        <v>788</v>
      </c>
      <c r="D4" s="551" t="s">
        <v>788</v>
      </c>
      <c r="E4" s="550" t="s">
        <v>788</v>
      </c>
      <c r="F4" s="550" t="s">
        <v>788</v>
      </c>
    </row>
    <row r="5" spans="2:7">
      <c r="B5" s="487" t="s">
        <v>552</v>
      </c>
      <c r="C5" s="340">
        <v>4058016</v>
      </c>
      <c r="D5" s="340">
        <v>1625556</v>
      </c>
      <c r="E5" s="340">
        <v>24278</v>
      </c>
      <c r="F5" s="340">
        <v>80752</v>
      </c>
    </row>
    <row r="6" spans="2:7">
      <c r="B6" s="488" t="s">
        <v>553</v>
      </c>
      <c r="C6" s="341">
        <v>-1995854</v>
      </c>
      <c r="D6" s="341">
        <v>-2128950</v>
      </c>
      <c r="E6" s="341">
        <v>-997831</v>
      </c>
      <c r="F6" s="341">
        <v>-95308</v>
      </c>
    </row>
    <row r="7" spans="2:7">
      <c r="B7" s="488" t="s">
        <v>554</v>
      </c>
      <c r="C7" s="341">
        <v>58781</v>
      </c>
      <c r="D7" s="341">
        <v>-1819483</v>
      </c>
      <c r="E7" s="341">
        <v>-55413</v>
      </c>
      <c r="F7" s="341">
        <v>-1694999</v>
      </c>
    </row>
    <row r="8" spans="2:7">
      <c r="B8" s="489" t="s">
        <v>749</v>
      </c>
      <c r="C8" s="342">
        <v>380809</v>
      </c>
      <c r="D8" s="342">
        <v>431560</v>
      </c>
      <c r="E8" s="341">
        <v>380138</v>
      </c>
      <c r="F8" s="341">
        <v>429634</v>
      </c>
    </row>
    <row r="9" spans="2:7">
      <c r="B9" s="490" t="s">
        <v>555</v>
      </c>
      <c r="C9" s="10">
        <v>2501752</v>
      </c>
      <c r="D9" s="10">
        <v>-1891317</v>
      </c>
      <c r="E9" s="10">
        <v>-648828</v>
      </c>
      <c r="F9" s="10">
        <v>-1279921</v>
      </c>
    </row>
    <row r="10" spans="2:7">
      <c r="B10" s="487" t="s">
        <v>556</v>
      </c>
      <c r="C10" s="340">
        <v>-7565592</v>
      </c>
      <c r="D10" s="340">
        <v>-9919722</v>
      </c>
      <c r="E10" s="341">
        <v>-3743098</v>
      </c>
      <c r="F10" s="341">
        <v>-5003808</v>
      </c>
    </row>
    <row r="11" spans="2:7">
      <c r="B11" s="488" t="s">
        <v>799</v>
      </c>
      <c r="C11" s="341">
        <v>-2266481</v>
      </c>
      <c r="D11" s="341">
        <v>-2591707</v>
      </c>
      <c r="E11" s="341">
        <v>-1121671</v>
      </c>
      <c r="F11" s="341">
        <v>-1280809</v>
      </c>
    </row>
    <row r="12" spans="2:7">
      <c r="B12" s="488" t="s">
        <v>557</v>
      </c>
      <c r="C12" s="341">
        <v>-14584994</v>
      </c>
      <c r="D12" s="341">
        <v>-13945281</v>
      </c>
      <c r="E12" s="341">
        <v>-7382889</v>
      </c>
      <c r="F12" s="341">
        <v>-6963859</v>
      </c>
    </row>
    <row r="13" spans="2:7">
      <c r="B13" s="488" t="s">
        <v>558</v>
      </c>
      <c r="C13" s="341">
        <v>-158920</v>
      </c>
      <c r="D13" s="341">
        <v>-176305</v>
      </c>
      <c r="E13" s="341">
        <v>-79965</v>
      </c>
      <c r="F13" s="341">
        <v>-133657</v>
      </c>
    </row>
    <row r="14" spans="2:7">
      <c r="B14" s="488" t="s">
        <v>559</v>
      </c>
      <c r="C14" s="341">
        <v>-1061167</v>
      </c>
      <c r="D14" s="341">
        <v>-691837</v>
      </c>
      <c r="E14" s="341">
        <v>-855239</v>
      </c>
      <c r="F14" s="341">
        <v>-502321</v>
      </c>
    </row>
    <row r="15" spans="2:7" ht="12.6" hidden="1" customHeight="1">
      <c r="B15" s="488" t="s">
        <v>560</v>
      </c>
      <c r="C15" s="896">
        <v>0</v>
      </c>
      <c r="D15" s="896">
        <v>0</v>
      </c>
      <c r="E15" s="896">
        <v>0</v>
      </c>
      <c r="F15" s="896">
        <v>0</v>
      </c>
      <c r="G15" s="869" t="s">
        <v>763</v>
      </c>
    </row>
    <row r="16" spans="2:7">
      <c r="B16" s="488" t="s">
        <v>822</v>
      </c>
      <c r="C16" s="341">
        <v>-134131</v>
      </c>
      <c r="D16" s="341">
        <v>-173224</v>
      </c>
      <c r="E16" s="341">
        <v>-126366</v>
      </c>
      <c r="F16" s="341">
        <v>-88206</v>
      </c>
    </row>
    <row r="17" spans="2:6">
      <c r="B17" s="489" t="s">
        <v>823</v>
      </c>
      <c r="C17" s="342">
        <v>1838466</v>
      </c>
      <c r="D17" s="342">
        <v>3232758</v>
      </c>
      <c r="E17" s="341">
        <v>932280</v>
      </c>
      <c r="F17" s="341">
        <v>1460998</v>
      </c>
    </row>
    <row r="18" spans="2:6">
      <c r="B18" s="490" t="s">
        <v>561</v>
      </c>
      <c r="C18" s="10">
        <v>-23932819</v>
      </c>
      <c r="D18" s="10">
        <v>-24265318</v>
      </c>
      <c r="E18" s="10">
        <v>-12376948</v>
      </c>
      <c r="F18" s="10">
        <v>-12511662</v>
      </c>
    </row>
    <row r="19" spans="2:6">
      <c r="B19" s="487" t="s">
        <v>562</v>
      </c>
      <c r="C19" s="340">
        <v>4130866</v>
      </c>
      <c r="D19" s="340">
        <v>9789085</v>
      </c>
      <c r="E19" s="341">
        <v>2500377</v>
      </c>
      <c r="F19" s="341">
        <v>4906331</v>
      </c>
    </row>
    <row r="20" spans="2:6">
      <c r="B20" s="488" t="s">
        <v>824</v>
      </c>
      <c r="C20" s="341">
        <v>834944</v>
      </c>
      <c r="D20" s="341">
        <v>863073</v>
      </c>
      <c r="E20" s="341">
        <v>447398</v>
      </c>
      <c r="F20" s="341">
        <v>462162</v>
      </c>
    </row>
    <row r="21" spans="2:6" hidden="1">
      <c r="B21" s="489" t="s">
        <v>563</v>
      </c>
      <c r="C21" s="342">
        <v>0</v>
      </c>
      <c r="D21" s="342"/>
      <c r="E21" s="341"/>
      <c r="F21" s="341"/>
    </row>
    <row r="22" spans="2:6">
      <c r="B22" s="490" t="s">
        <v>781</v>
      </c>
      <c r="C22" s="10">
        <v>4965810</v>
      </c>
      <c r="D22" s="10">
        <v>10652158</v>
      </c>
      <c r="E22" s="10">
        <v>2947775</v>
      </c>
      <c r="F22" s="10">
        <v>5368493</v>
      </c>
    </row>
    <row r="23" spans="2:6">
      <c r="B23" s="11"/>
      <c r="C23" s="12"/>
      <c r="D23" s="12"/>
      <c r="E23" s="12"/>
      <c r="F23" s="12"/>
    </row>
    <row r="24" spans="2:6" hidden="1">
      <c r="B24" s="11"/>
      <c r="C24" s="12"/>
      <c r="D24" s="12"/>
      <c r="E24" s="12"/>
      <c r="F24" s="12"/>
    </row>
    <row r="25" spans="2:6" hidden="1">
      <c r="B25" s="11"/>
      <c r="C25" s="12"/>
      <c r="D25" s="12"/>
      <c r="E25" s="12"/>
      <c r="F25" s="12"/>
    </row>
  </sheetData>
  <mergeCells count="1">
    <mergeCell ref="B3:B4"/>
  </mergeCells>
  <pageMargins left="0.7" right="0.7" top="0.75" bottom="0.75" header="0.3" footer="0.3"/>
  <pageSetup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B2:I164"/>
  <sheetViews>
    <sheetView showGridLines="0" topLeftCell="A77" workbookViewId="0">
      <selection activeCell="F19" sqref="F19"/>
    </sheetView>
  </sheetViews>
  <sheetFormatPr baseColWidth="10" defaultColWidth="11.44140625" defaultRowHeight="14.4"/>
  <cols>
    <col min="2" max="2" width="62.5546875" style="6" customWidth="1"/>
    <col min="3" max="4" width="13.5546875" style="6" customWidth="1"/>
    <col min="5" max="9" width="13.5546875" style="6" hidden="1" customWidth="1"/>
  </cols>
  <sheetData>
    <row r="2" spans="2:2" hidden="1">
      <c r="B2" s="1156" t="s">
        <v>0</v>
      </c>
    </row>
    <row r="3" spans="2:2" hidden="1">
      <c r="B3" s="1157"/>
    </row>
    <row r="4" spans="2:2" hidden="1">
      <c r="B4" s="765" t="s">
        <v>86</v>
      </c>
    </row>
    <row r="5" spans="2:2" hidden="1">
      <c r="B5" s="766" t="s">
        <v>87</v>
      </c>
    </row>
    <row r="6" spans="2:2" hidden="1">
      <c r="B6" s="766" t="s">
        <v>89</v>
      </c>
    </row>
    <row r="7" spans="2:2" hidden="1">
      <c r="B7" s="766" t="s">
        <v>90</v>
      </c>
    </row>
    <row r="8" spans="2:2" hidden="1">
      <c r="B8" s="766" t="s">
        <v>564</v>
      </c>
    </row>
    <row r="9" spans="2:2" hidden="1">
      <c r="B9" s="766" t="s">
        <v>92</v>
      </c>
    </row>
    <row r="10" spans="2:2" hidden="1">
      <c r="B10" s="766" t="s">
        <v>6</v>
      </c>
    </row>
    <row r="11" spans="2:2" hidden="1">
      <c r="B11" s="766" t="s">
        <v>565</v>
      </c>
    </row>
    <row r="12" spans="2:2" hidden="1">
      <c r="B12" s="767" t="s">
        <v>254</v>
      </c>
    </row>
    <row r="13" spans="2:2" hidden="1">
      <c r="B13" s="765" t="s">
        <v>95</v>
      </c>
    </row>
    <row r="14" spans="2:2" hidden="1">
      <c r="B14" s="766" t="s">
        <v>89</v>
      </c>
    </row>
    <row r="15" spans="2:2" hidden="1">
      <c r="B15" s="766" t="s">
        <v>90</v>
      </c>
    </row>
    <row r="16" spans="2:2" hidden="1">
      <c r="B16" s="766" t="s">
        <v>96</v>
      </c>
    </row>
    <row r="17" spans="2:2" hidden="1">
      <c r="B17" s="766" t="s">
        <v>17</v>
      </c>
    </row>
    <row r="18" spans="2:2" hidden="1">
      <c r="B18" s="766" t="s">
        <v>566</v>
      </c>
    </row>
    <row r="19" spans="2:2" hidden="1">
      <c r="B19" s="766" t="s">
        <v>97</v>
      </c>
    </row>
    <row r="20" spans="2:2" hidden="1">
      <c r="B20" s="766" t="s">
        <v>22</v>
      </c>
    </row>
    <row r="21" spans="2:2" hidden="1">
      <c r="B21" s="766" t="s">
        <v>98</v>
      </c>
    </row>
    <row r="22" spans="2:2" hidden="1">
      <c r="B22" s="768" t="s">
        <v>255</v>
      </c>
    </row>
    <row r="23" spans="2:2" hidden="1">
      <c r="B23" s="766"/>
    </row>
    <row r="24" spans="2:2" ht="15" hidden="1" thickBot="1">
      <c r="B24" s="769" t="s">
        <v>567</v>
      </c>
    </row>
    <row r="25" spans="2:2" ht="15" hidden="1" thickBot="1"/>
    <row r="26" spans="2:2" hidden="1">
      <c r="B26" s="1158" t="s">
        <v>568</v>
      </c>
    </row>
    <row r="27" spans="2:2" hidden="1">
      <c r="B27" s="1159"/>
    </row>
    <row r="28" spans="2:2" hidden="1">
      <c r="B28" s="765" t="s">
        <v>102</v>
      </c>
    </row>
    <row r="29" spans="2:2" hidden="1">
      <c r="B29" s="766" t="s">
        <v>114</v>
      </c>
    </row>
    <row r="30" spans="2:2" hidden="1">
      <c r="B30" s="766" t="s">
        <v>104</v>
      </c>
    </row>
    <row r="31" spans="2:2" hidden="1">
      <c r="B31" s="766" t="s">
        <v>29</v>
      </c>
    </row>
    <row r="32" spans="2:2" hidden="1">
      <c r="B32" s="766" t="s">
        <v>105</v>
      </c>
    </row>
    <row r="33" spans="2:2" hidden="1">
      <c r="B33" s="766" t="s">
        <v>106</v>
      </c>
    </row>
    <row r="34" spans="2:2" hidden="1">
      <c r="B34" s="766" t="s">
        <v>107</v>
      </c>
    </row>
    <row r="35" spans="2:2" hidden="1">
      <c r="B35" s="766" t="s">
        <v>569</v>
      </c>
    </row>
    <row r="36" spans="2:2" hidden="1">
      <c r="B36" s="766" t="s">
        <v>108</v>
      </c>
    </row>
    <row r="37" spans="2:2" hidden="1">
      <c r="B37" s="770" t="s">
        <v>257</v>
      </c>
    </row>
    <row r="38" spans="2:2" hidden="1">
      <c r="B38" s="765" t="s">
        <v>113</v>
      </c>
    </row>
    <row r="39" spans="2:2" hidden="1">
      <c r="B39" s="766" t="s">
        <v>114</v>
      </c>
    </row>
    <row r="40" spans="2:2" hidden="1">
      <c r="B40" s="766" t="s">
        <v>104</v>
      </c>
    </row>
    <row r="41" spans="2:2" hidden="1">
      <c r="B41" s="766" t="s">
        <v>115</v>
      </c>
    </row>
    <row r="42" spans="2:2" hidden="1">
      <c r="B42" s="766" t="s">
        <v>106</v>
      </c>
    </row>
    <row r="43" spans="2:2" hidden="1">
      <c r="B43" s="766" t="s">
        <v>45</v>
      </c>
    </row>
    <row r="44" spans="2:2" hidden="1">
      <c r="B44" s="766" t="s">
        <v>569</v>
      </c>
    </row>
    <row r="45" spans="2:2" hidden="1">
      <c r="B45" s="766" t="s">
        <v>108</v>
      </c>
    </row>
    <row r="46" spans="2:2" hidden="1">
      <c r="B46" s="770" t="s">
        <v>258</v>
      </c>
    </row>
    <row r="47" spans="2:2" hidden="1">
      <c r="B47" s="766"/>
    </row>
    <row r="48" spans="2:2" ht="15" hidden="1" thickBot="1">
      <c r="B48" s="771" t="s">
        <v>570</v>
      </c>
    </row>
    <row r="50" spans="2:9" hidden="1">
      <c r="B50" s="123" t="s">
        <v>571</v>
      </c>
      <c r="C50" s="124"/>
    </row>
    <row r="51" spans="2:9" hidden="1">
      <c r="B51" s="766" t="s">
        <v>572</v>
      </c>
      <c r="C51" s="772"/>
    </row>
    <row r="52" spans="2:9" hidden="1">
      <c r="B52" s="766" t="s">
        <v>54</v>
      </c>
      <c r="C52" s="772"/>
    </row>
    <row r="53" spans="2:9" ht="15" hidden="1" thickBot="1">
      <c r="B53" s="773" t="s">
        <v>119</v>
      </c>
      <c r="C53" s="774"/>
    </row>
    <row r="54" spans="2:9" ht="15" hidden="1" thickBot="1">
      <c r="B54" s="125" t="s">
        <v>573</v>
      </c>
      <c r="C54" s="126"/>
    </row>
    <row r="55" spans="2:9" hidden="1">
      <c r="B55" s="127" t="s">
        <v>120</v>
      </c>
      <c r="C55" s="128"/>
    </row>
    <row r="56" spans="2:9" hidden="1">
      <c r="B56" s="766"/>
      <c r="C56" s="775"/>
    </row>
    <row r="57" spans="2:9" ht="15" hidden="1" thickBot="1">
      <c r="B57" s="776" t="s">
        <v>121</v>
      </c>
      <c r="C57" s="777"/>
    </row>
    <row r="58" spans="2:9">
      <c r="F58" s="122"/>
    </row>
    <row r="59" spans="2:9" ht="15" thickBot="1">
      <c r="F59" s="122"/>
    </row>
    <row r="60" spans="2:9" ht="27.6">
      <c r="B60" s="1156"/>
      <c r="C60" s="1">
        <v>44651</v>
      </c>
      <c r="D60" s="129">
        <v>44286</v>
      </c>
      <c r="E60" s="129" t="s">
        <v>574</v>
      </c>
      <c r="F60" s="130" t="s">
        <v>575</v>
      </c>
      <c r="G60" s="131"/>
      <c r="H60" s="1">
        <v>44377</v>
      </c>
      <c r="I60" s="129">
        <v>44012</v>
      </c>
    </row>
    <row r="61" spans="2:9">
      <c r="B61" s="1157"/>
      <c r="C61" s="120" t="s">
        <v>85</v>
      </c>
      <c r="D61" s="133" t="s">
        <v>85</v>
      </c>
      <c r="E61" s="133" t="s">
        <v>85</v>
      </c>
      <c r="F61" s="134" t="s">
        <v>85</v>
      </c>
      <c r="G61" s="131"/>
      <c r="H61" s="145" t="s">
        <v>85</v>
      </c>
      <c r="I61" s="133" t="s">
        <v>85</v>
      </c>
    </row>
    <row r="62" spans="2:9">
      <c r="B62" s="778" t="s">
        <v>576</v>
      </c>
      <c r="C62" s="779">
        <v>0</v>
      </c>
      <c r="D62" s="779">
        <v>0</v>
      </c>
      <c r="E62" s="779">
        <v>0</v>
      </c>
      <c r="F62" s="779">
        <v>-5901815</v>
      </c>
      <c r="H62" s="780">
        <v>0</v>
      </c>
      <c r="I62" s="779">
        <v>5901815</v>
      </c>
    </row>
    <row r="63" spans="2:9">
      <c r="B63" s="778" t="s">
        <v>577</v>
      </c>
      <c r="C63" s="779">
        <v>0</v>
      </c>
      <c r="D63" s="779">
        <v>0</v>
      </c>
      <c r="E63" s="779">
        <v>0</v>
      </c>
      <c r="F63" s="779">
        <v>1453826</v>
      </c>
      <c r="H63" s="780">
        <v>0</v>
      </c>
      <c r="I63" s="779">
        <v>-1453826</v>
      </c>
    </row>
    <row r="64" spans="2:9">
      <c r="B64" s="781" t="s">
        <v>578</v>
      </c>
      <c r="C64" s="782">
        <v>0</v>
      </c>
      <c r="D64" s="782">
        <v>0</v>
      </c>
      <c r="E64" s="782">
        <v>0</v>
      </c>
      <c r="F64" s="783">
        <v>-4447989</v>
      </c>
      <c r="H64" s="782">
        <v>0</v>
      </c>
      <c r="I64" s="782">
        <v>4447989</v>
      </c>
    </row>
    <row r="65" spans="2:9">
      <c r="B65" s="778" t="s">
        <v>579</v>
      </c>
      <c r="C65" s="775"/>
      <c r="D65" s="779"/>
      <c r="E65" s="779"/>
      <c r="F65" s="784"/>
      <c r="H65" s="780"/>
      <c r="I65" s="779"/>
    </row>
    <row r="66" spans="2:9">
      <c r="B66" s="778" t="s">
        <v>577</v>
      </c>
      <c r="C66" s="775"/>
      <c r="D66" s="779"/>
      <c r="E66" s="779"/>
      <c r="F66" s="784"/>
      <c r="H66" s="780"/>
      <c r="I66" s="779"/>
    </row>
    <row r="67" spans="2:9">
      <c r="B67" s="781" t="s">
        <v>580</v>
      </c>
      <c r="C67" s="782"/>
      <c r="D67" s="782">
        <v>0</v>
      </c>
      <c r="E67" s="782"/>
      <c r="F67" s="783"/>
      <c r="H67" s="782"/>
      <c r="I67" s="782"/>
    </row>
    <row r="68" spans="2:9" ht="15" thickBot="1">
      <c r="B68" s="785" t="s">
        <v>130</v>
      </c>
      <c r="C68" s="786">
        <v>0</v>
      </c>
      <c r="D68" s="786">
        <v>0</v>
      </c>
      <c r="E68" s="786">
        <v>0</v>
      </c>
      <c r="F68" s="787">
        <v>-4447989</v>
      </c>
      <c r="H68" s="788">
        <v>0</v>
      </c>
      <c r="I68" s="789">
        <v>4447989</v>
      </c>
    </row>
    <row r="69" spans="2:9">
      <c r="B69" s="7" t="s">
        <v>275</v>
      </c>
      <c r="C69" s="8">
        <v>0</v>
      </c>
      <c r="D69" s="8">
        <v>0</v>
      </c>
      <c r="E69" s="8">
        <v>0</v>
      </c>
      <c r="F69" s="8">
        <v>-4447989</v>
      </c>
    </row>
    <row r="70" spans="2:9" ht="15" thickBot="1">
      <c r="F70" s="122"/>
    </row>
    <row r="71" spans="2:9" ht="27.6">
      <c r="B71" s="1160" t="s">
        <v>122</v>
      </c>
      <c r="C71" s="179">
        <v>44651</v>
      </c>
      <c r="D71" s="179">
        <v>44286</v>
      </c>
      <c r="E71" s="129" t="s">
        <v>574</v>
      </c>
      <c r="F71" s="130" t="s">
        <v>575</v>
      </c>
      <c r="H71" s="132">
        <v>44377</v>
      </c>
      <c r="I71" s="130">
        <v>44012</v>
      </c>
    </row>
    <row r="72" spans="2:9">
      <c r="B72" s="1161"/>
      <c r="C72" s="180" t="s">
        <v>85</v>
      </c>
      <c r="D72" s="180" t="s">
        <v>85</v>
      </c>
      <c r="E72" s="133" t="s">
        <v>85</v>
      </c>
      <c r="F72" s="134" t="s">
        <v>85</v>
      </c>
      <c r="H72" s="135" t="s">
        <v>85</v>
      </c>
      <c r="I72" s="136" t="s">
        <v>85</v>
      </c>
    </row>
    <row r="73" spans="2:9">
      <c r="B73" s="790" t="s">
        <v>57</v>
      </c>
      <c r="C73" s="791">
        <v>0</v>
      </c>
      <c r="D73" s="740"/>
      <c r="E73" s="779">
        <v>0</v>
      </c>
      <c r="F73" s="784">
        <v>-32884568</v>
      </c>
      <c r="H73" s="792">
        <v>0</v>
      </c>
      <c r="I73" s="784">
        <v>32884568</v>
      </c>
    </row>
    <row r="74" spans="2:9">
      <c r="B74" s="790" t="s">
        <v>60</v>
      </c>
      <c r="C74" s="791">
        <v>0</v>
      </c>
      <c r="D74" s="740"/>
      <c r="E74" s="779">
        <v>0</v>
      </c>
      <c r="F74" s="784">
        <v>4773441</v>
      </c>
      <c r="H74" s="792">
        <v>0</v>
      </c>
      <c r="I74" s="784">
        <v>-4773441</v>
      </c>
    </row>
    <row r="75" spans="2:9">
      <c r="B75" s="790" t="s">
        <v>62</v>
      </c>
      <c r="C75" s="791">
        <v>0</v>
      </c>
      <c r="D75" s="740"/>
      <c r="E75" s="779">
        <v>0</v>
      </c>
      <c r="F75" s="784">
        <v>5104389</v>
      </c>
      <c r="H75" s="792">
        <v>0</v>
      </c>
      <c r="I75" s="784">
        <v>-5104389</v>
      </c>
    </row>
    <row r="76" spans="2:9">
      <c r="B76" s="790" t="s">
        <v>64</v>
      </c>
      <c r="C76" s="791">
        <v>0</v>
      </c>
      <c r="D76" s="740"/>
      <c r="E76" s="779">
        <v>0</v>
      </c>
      <c r="F76" s="784">
        <v>5916663</v>
      </c>
      <c r="H76" s="792">
        <v>0</v>
      </c>
      <c r="I76" s="784">
        <v>-5916663</v>
      </c>
    </row>
    <row r="77" spans="2:9">
      <c r="B77" s="790" t="s">
        <v>66</v>
      </c>
      <c r="C77" s="791">
        <v>0</v>
      </c>
      <c r="D77" s="740"/>
      <c r="E77" s="779">
        <v>0</v>
      </c>
      <c r="F77" s="784">
        <v>9193849</v>
      </c>
      <c r="H77" s="792">
        <v>0</v>
      </c>
      <c r="I77" s="784">
        <v>-9193849</v>
      </c>
    </row>
    <row r="78" spans="2:9">
      <c r="B78" s="790" t="s">
        <v>581</v>
      </c>
      <c r="C78" s="791">
        <v>0</v>
      </c>
      <c r="D78" s="740"/>
      <c r="E78" s="779">
        <v>0</v>
      </c>
      <c r="F78" s="784">
        <v>-572453</v>
      </c>
      <c r="H78" s="792">
        <v>0</v>
      </c>
      <c r="I78" s="784">
        <v>572453</v>
      </c>
    </row>
    <row r="79" spans="2:9">
      <c r="B79" s="793" t="s">
        <v>582</v>
      </c>
      <c r="C79" s="794">
        <v>0</v>
      </c>
      <c r="D79" s="794">
        <v>0</v>
      </c>
      <c r="E79" s="782">
        <v>0</v>
      </c>
      <c r="F79" s="795">
        <v>-8468679</v>
      </c>
      <c r="H79" s="781">
        <v>0</v>
      </c>
      <c r="I79" s="795">
        <v>8468679</v>
      </c>
    </row>
    <row r="80" spans="2:9">
      <c r="B80" s="790" t="s">
        <v>71</v>
      </c>
      <c r="C80" s="791">
        <v>0</v>
      </c>
      <c r="D80" s="740"/>
      <c r="E80" s="779">
        <v>0</v>
      </c>
      <c r="F80" s="784">
        <v>-162213</v>
      </c>
      <c r="H80" s="792">
        <v>0</v>
      </c>
      <c r="I80" s="784">
        <v>162213</v>
      </c>
    </row>
    <row r="81" spans="2:9">
      <c r="B81" s="790" t="s">
        <v>561</v>
      </c>
      <c r="C81" s="791">
        <v>0</v>
      </c>
      <c r="D81" s="740"/>
      <c r="E81" s="779">
        <v>0</v>
      </c>
      <c r="F81" s="784">
        <v>1651121</v>
      </c>
      <c r="H81" s="792">
        <v>0</v>
      </c>
      <c r="I81" s="784">
        <v>-1651121</v>
      </c>
    </row>
    <row r="82" spans="2:9">
      <c r="B82" s="790" t="s">
        <v>77</v>
      </c>
      <c r="C82" s="791">
        <v>0</v>
      </c>
      <c r="D82" s="740"/>
      <c r="E82" s="779">
        <v>0</v>
      </c>
      <c r="F82" s="784">
        <v>0</v>
      </c>
      <c r="H82" s="792"/>
      <c r="I82" s="784">
        <v>0</v>
      </c>
    </row>
    <row r="83" spans="2:9">
      <c r="B83" s="790" t="s">
        <v>583</v>
      </c>
      <c r="C83" s="791">
        <v>0</v>
      </c>
      <c r="D83" s="740"/>
      <c r="E83" s="779">
        <v>0</v>
      </c>
      <c r="F83" s="784">
        <v>1077956</v>
      </c>
      <c r="H83" s="792">
        <v>0</v>
      </c>
      <c r="I83" s="784">
        <v>-1077956</v>
      </c>
    </row>
    <row r="84" spans="2:9">
      <c r="B84" s="796" t="s">
        <v>584</v>
      </c>
      <c r="C84" s="794">
        <v>0</v>
      </c>
      <c r="D84" s="794">
        <v>0</v>
      </c>
      <c r="E84" s="782">
        <v>0</v>
      </c>
      <c r="F84" s="797">
        <v>-5901815</v>
      </c>
      <c r="H84" s="798">
        <v>0</v>
      </c>
      <c r="I84" s="797">
        <v>5901815</v>
      </c>
    </row>
    <row r="85" spans="2:9">
      <c r="B85" s="790" t="s">
        <v>577</v>
      </c>
      <c r="C85" s="791">
        <v>0</v>
      </c>
      <c r="D85" s="740"/>
      <c r="E85" s="779">
        <v>0</v>
      </c>
      <c r="F85" s="784">
        <v>1453826</v>
      </c>
      <c r="H85" s="792">
        <v>0</v>
      </c>
      <c r="I85" s="784">
        <v>-1453826</v>
      </c>
    </row>
    <row r="86" spans="2:9" ht="15" thickBot="1">
      <c r="B86" s="799" t="s">
        <v>130</v>
      </c>
      <c r="C86" s="800">
        <v>0</v>
      </c>
      <c r="D86" s="800">
        <v>0</v>
      </c>
      <c r="E86" s="777">
        <v>0</v>
      </c>
      <c r="F86" s="787">
        <v>-4447989</v>
      </c>
      <c r="H86" s="789">
        <v>0</v>
      </c>
      <c r="I86" s="787">
        <v>1359138</v>
      </c>
    </row>
    <row r="87" spans="2:9" hidden="1">
      <c r="B87" s="181" t="s">
        <v>585</v>
      </c>
      <c r="C87" s="182"/>
      <c r="D87" s="183"/>
      <c r="E87" s="137"/>
      <c r="F87" s="137"/>
    </row>
    <row r="88" spans="2:9" hidden="1">
      <c r="B88" s="801" t="s">
        <v>586</v>
      </c>
      <c r="C88" s="802"/>
      <c r="D88" s="738"/>
      <c r="E88" s="803"/>
      <c r="F88" s="803"/>
    </row>
    <row r="89" spans="2:9" hidden="1">
      <c r="B89" s="790" t="s">
        <v>587</v>
      </c>
      <c r="C89" s="791"/>
      <c r="D89" s="740"/>
      <c r="E89" s="779"/>
      <c r="F89" s="779"/>
    </row>
    <row r="90" spans="2:9" hidden="1">
      <c r="B90" s="804" t="s">
        <v>588</v>
      </c>
      <c r="C90" s="805"/>
      <c r="D90" s="806"/>
      <c r="E90" s="807"/>
      <c r="F90" s="807"/>
    </row>
    <row r="91" spans="2:9" ht="15" hidden="1" thickBot="1">
      <c r="B91" s="9"/>
      <c r="C91" s="184"/>
      <c r="D91" s="185"/>
      <c r="E91" s="139"/>
      <c r="F91" s="139"/>
    </row>
    <row r="92" spans="2:9" ht="24.6" thickBot="1">
      <c r="B92" s="186" t="s">
        <v>589</v>
      </c>
      <c r="C92" s="187">
        <v>0</v>
      </c>
      <c r="D92" s="188"/>
      <c r="E92" s="140">
        <v>0</v>
      </c>
      <c r="F92" s="141">
        <v>-1827527</v>
      </c>
      <c r="H92" s="142">
        <v>0</v>
      </c>
      <c r="I92" s="141">
        <v>1827527</v>
      </c>
    </row>
    <row r="93" spans="2:9">
      <c r="B93" s="143"/>
      <c r="C93" s="138"/>
      <c r="D93" s="139"/>
      <c r="E93" s="139"/>
      <c r="F93" s="139"/>
    </row>
    <row r="94" spans="2:9" ht="15" thickBot="1"/>
    <row r="95" spans="2:9">
      <c r="B95" s="1162" t="s">
        <v>590</v>
      </c>
      <c r="C95" s="1">
        <v>44651</v>
      </c>
      <c r="D95" s="1">
        <v>44286</v>
      </c>
    </row>
    <row r="96" spans="2:9">
      <c r="B96" s="1163"/>
      <c r="C96" s="120" t="s">
        <v>85</v>
      </c>
      <c r="D96" s="144" t="s">
        <v>85</v>
      </c>
    </row>
    <row r="97" spans="2:4">
      <c r="B97" s="808" t="s">
        <v>160</v>
      </c>
      <c r="C97" s="809">
        <v>0</v>
      </c>
      <c r="D97" s="810"/>
    </row>
    <row r="98" spans="2:4" ht="27.6" hidden="1">
      <c r="B98" s="808" t="s">
        <v>161</v>
      </c>
      <c r="C98" s="809"/>
      <c r="D98" s="810"/>
    </row>
    <row r="99" spans="2:4" hidden="1">
      <c r="B99" s="808" t="s">
        <v>162</v>
      </c>
      <c r="C99" s="809"/>
      <c r="D99" s="810"/>
    </row>
    <row r="100" spans="2:4" ht="27.6">
      <c r="B100" s="808" t="s">
        <v>163</v>
      </c>
      <c r="C100" s="809">
        <v>0</v>
      </c>
      <c r="D100" s="810"/>
    </row>
    <row r="101" spans="2:4" hidden="1">
      <c r="B101" s="808" t="s">
        <v>164</v>
      </c>
      <c r="C101" s="809"/>
      <c r="D101" s="810"/>
    </row>
    <row r="102" spans="2:4">
      <c r="B102" s="811" t="s">
        <v>166</v>
      </c>
      <c r="C102" s="812">
        <v>0</v>
      </c>
      <c r="D102" s="813">
        <v>0</v>
      </c>
    </row>
    <row r="103" spans="2:4">
      <c r="B103" s="808" t="s">
        <v>167</v>
      </c>
      <c r="C103" s="809">
        <v>0</v>
      </c>
      <c r="D103" s="810"/>
    </row>
    <row r="104" spans="2:4" hidden="1">
      <c r="B104" s="808" t="s">
        <v>168</v>
      </c>
      <c r="C104" s="809"/>
      <c r="D104" s="810"/>
    </row>
    <row r="105" spans="2:4">
      <c r="B105" s="808" t="s">
        <v>169</v>
      </c>
      <c r="C105" s="809">
        <v>0</v>
      </c>
      <c r="D105" s="810"/>
    </row>
    <row r="106" spans="2:4" ht="27.6" hidden="1">
      <c r="B106" s="808" t="s">
        <v>170</v>
      </c>
      <c r="C106" s="809">
        <v>0</v>
      </c>
      <c r="D106" s="810"/>
    </row>
    <row r="107" spans="2:4">
      <c r="B107" s="808" t="s">
        <v>171</v>
      </c>
      <c r="C107" s="809">
        <v>0</v>
      </c>
      <c r="D107" s="810"/>
    </row>
    <row r="108" spans="2:4">
      <c r="B108" s="811" t="s">
        <v>172</v>
      </c>
      <c r="C108" s="812">
        <v>0</v>
      </c>
      <c r="D108" s="813">
        <v>0</v>
      </c>
    </row>
    <row r="109" spans="2:4" hidden="1">
      <c r="B109" s="808" t="s">
        <v>173</v>
      </c>
      <c r="C109" s="809"/>
      <c r="D109" s="810"/>
    </row>
    <row r="110" spans="2:4" hidden="1">
      <c r="B110" s="808" t="s">
        <v>174</v>
      </c>
      <c r="C110" s="809"/>
      <c r="D110" s="810"/>
    </row>
    <row r="111" spans="2:4" hidden="1">
      <c r="B111" s="808" t="s">
        <v>175</v>
      </c>
      <c r="C111" s="809"/>
      <c r="D111" s="810"/>
    </row>
    <row r="112" spans="2:4" hidden="1">
      <c r="B112" s="808" t="s">
        <v>176</v>
      </c>
      <c r="C112" s="809"/>
      <c r="D112" s="810"/>
    </row>
    <row r="113" spans="2:4">
      <c r="B113" s="808" t="s">
        <v>178</v>
      </c>
      <c r="C113" s="809">
        <v>0</v>
      </c>
      <c r="D113" s="810"/>
    </row>
    <row r="114" spans="2:4" hidden="1">
      <c r="B114" s="808" t="s">
        <v>179</v>
      </c>
      <c r="C114" s="809"/>
      <c r="D114" s="810"/>
    </row>
    <row r="115" spans="2:4">
      <c r="B115" s="811" t="s">
        <v>180</v>
      </c>
      <c r="C115" s="812">
        <v>0</v>
      </c>
      <c r="D115" s="813">
        <v>0</v>
      </c>
    </row>
    <row r="116" spans="2:4">
      <c r="B116" s="814" t="s">
        <v>181</v>
      </c>
      <c r="C116" s="815">
        <v>0</v>
      </c>
      <c r="D116" s="816">
        <v>0</v>
      </c>
    </row>
    <row r="117" spans="2:4" hidden="1">
      <c r="B117" s="808" t="s">
        <v>182</v>
      </c>
      <c r="C117" s="809"/>
      <c r="D117" s="817"/>
    </row>
    <row r="118" spans="2:4" hidden="1">
      <c r="B118" s="808" t="s">
        <v>183</v>
      </c>
      <c r="C118" s="809"/>
      <c r="D118" s="817"/>
    </row>
    <row r="119" spans="2:4" hidden="1">
      <c r="B119" s="808" t="s">
        <v>184</v>
      </c>
      <c r="C119" s="809"/>
      <c r="D119" s="817"/>
    </row>
    <row r="120" spans="2:4" hidden="1">
      <c r="B120" s="808" t="s">
        <v>185</v>
      </c>
      <c r="C120" s="809"/>
      <c r="D120" s="817"/>
    </row>
    <row r="121" spans="2:4" hidden="1">
      <c r="B121" s="808" t="s">
        <v>186</v>
      </c>
      <c r="C121" s="809"/>
      <c r="D121" s="817"/>
    </row>
    <row r="122" spans="2:4" hidden="1">
      <c r="B122" s="808" t="s">
        <v>187</v>
      </c>
      <c r="C122" s="809"/>
      <c r="D122" s="817"/>
    </row>
    <row r="123" spans="2:4" hidden="1">
      <c r="B123" s="808" t="s">
        <v>188</v>
      </c>
      <c r="C123" s="809"/>
      <c r="D123" s="817"/>
    </row>
    <row r="124" spans="2:4" hidden="1">
      <c r="B124" s="808" t="s">
        <v>189</v>
      </c>
      <c r="C124" s="809"/>
      <c r="D124" s="817"/>
    </row>
    <row r="125" spans="2:4" hidden="1">
      <c r="B125" s="808" t="s">
        <v>591</v>
      </c>
      <c r="C125" s="809"/>
      <c r="D125" s="817"/>
    </row>
    <row r="126" spans="2:4">
      <c r="B126" s="808" t="s">
        <v>191</v>
      </c>
      <c r="C126" s="809">
        <v>0</v>
      </c>
      <c r="D126" s="817"/>
    </row>
    <row r="127" spans="2:4" hidden="1">
      <c r="B127" s="808" t="s">
        <v>192</v>
      </c>
      <c r="C127" s="809"/>
      <c r="D127" s="817"/>
    </row>
    <row r="128" spans="2:4" hidden="1">
      <c r="B128" s="808" t="s">
        <v>193</v>
      </c>
      <c r="C128" s="809"/>
      <c r="D128" s="817"/>
    </row>
    <row r="129" spans="2:4" hidden="1">
      <c r="B129" s="808" t="s">
        <v>194</v>
      </c>
      <c r="C129" s="809"/>
      <c r="D129" s="817"/>
    </row>
    <row r="130" spans="2:4" hidden="1">
      <c r="B130" s="808" t="s">
        <v>195</v>
      </c>
      <c r="C130" s="809"/>
      <c r="D130" s="817"/>
    </row>
    <row r="131" spans="2:4" hidden="1">
      <c r="B131" s="808" t="s">
        <v>196</v>
      </c>
      <c r="C131" s="809"/>
      <c r="D131" s="817"/>
    </row>
    <row r="132" spans="2:4" hidden="1">
      <c r="B132" s="808" t="s">
        <v>197</v>
      </c>
      <c r="C132" s="809"/>
      <c r="D132" s="817"/>
    </row>
    <row r="133" spans="2:4" hidden="1">
      <c r="B133" s="808" t="s">
        <v>198</v>
      </c>
      <c r="C133" s="809"/>
      <c r="D133" s="817"/>
    </row>
    <row r="134" spans="2:4" hidden="1">
      <c r="B134" s="808" t="s">
        <v>199</v>
      </c>
      <c r="C134" s="809"/>
      <c r="D134" s="817"/>
    </row>
    <row r="135" spans="2:4" hidden="1">
      <c r="B135" s="808" t="s">
        <v>200</v>
      </c>
      <c r="C135" s="809"/>
      <c r="D135" s="817"/>
    </row>
    <row r="136" spans="2:4" hidden="1">
      <c r="B136" s="808" t="s">
        <v>201</v>
      </c>
      <c r="C136" s="809"/>
      <c r="D136" s="817"/>
    </row>
    <row r="137" spans="2:4" hidden="1">
      <c r="B137" s="808" t="s">
        <v>174</v>
      </c>
      <c r="C137" s="809"/>
      <c r="D137" s="817"/>
    </row>
    <row r="138" spans="2:4" hidden="1">
      <c r="B138" s="808" t="s">
        <v>176</v>
      </c>
      <c r="C138" s="809"/>
      <c r="D138" s="817"/>
    </row>
    <row r="139" spans="2:4" hidden="1">
      <c r="B139" s="808" t="s">
        <v>202</v>
      </c>
      <c r="C139" s="809"/>
      <c r="D139" s="817"/>
    </row>
    <row r="140" spans="2:4" hidden="1">
      <c r="B140" s="808" t="s">
        <v>179</v>
      </c>
      <c r="C140" s="809"/>
      <c r="D140" s="817"/>
    </row>
    <row r="141" spans="2:4">
      <c r="B141" s="814" t="s">
        <v>203</v>
      </c>
      <c r="C141" s="815">
        <v>0</v>
      </c>
      <c r="D141" s="816">
        <v>0</v>
      </c>
    </row>
    <row r="142" spans="2:4" hidden="1">
      <c r="B142" s="808" t="s">
        <v>204</v>
      </c>
      <c r="C142" s="809"/>
      <c r="D142" s="817"/>
    </row>
    <row r="143" spans="2:4" hidden="1">
      <c r="B143" s="808" t="s">
        <v>205</v>
      </c>
      <c r="C143" s="809"/>
      <c r="D143" s="817"/>
    </row>
    <row r="144" spans="2:4" hidden="1">
      <c r="B144" s="808" t="s">
        <v>206</v>
      </c>
      <c r="C144" s="809"/>
      <c r="D144" s="817"/>
    </row>
    <row r="145" spans="2:4" hidden="1">
      <c r="B145" s="808" t="s">
        <v>207</v>
      </c>
      <c r="C145" s="809"/>
      <c r="D145" s="817"/>
    </row>
    <row r="146" spans="2:4">
      <c r="B146" s="808" t="s">
        <v>208</v>
      </c>
      <c r="C146" s="809">
        <v>0</v>
      </c>
      <c r="D146" s="817"/>
    </row>
    <row r="147" spans="2:4">
      <c r="B147" s="808" t="s">
        <v>209</v>
      </c>
      <c r="C147" s="809">
        <v>0</v>
      </c>
      <c r="D147" s="817"/>
    </row>
    <row r="148" spans="2:4">
      <c r="B148" s="811" t="s">
        <v>210</v>
      </c>
      <c r="C148" s="818">
        <v>0</v>
      </c>
      <c r="D148" s="819">
        <v>0</v>
      </c>
    </row>
    <row r="149" spans="2:4" hidden="1">
      <c r="B149" s="808" t="s">
        <v>211</v>
      </c>
      <c r="C149" s="809"/>
      <c r="D149" s="817"/>
    </row>
    <row r="150" spans="2:4">
      <c r="B150" s="808" t="s">
        <v>212</v>
      </c>
      <c r="C150" s="809">
        <v>0</v>
      </c>
      <c r="D150" s="817"/>
    </row>
    <row r="151" spans="2:4" hidden="1">
      <c r="B151" s="808" t="s">
        <v>213</v>
      </c>
      <c r="C151" s="809"/>
      <c r="D151" s="817"/>
    </row>
    <row r="152" spans="2:4" hidden="1">
      <c r="B152" s="808" t="s">
        <v>214</v>
      </c>
      <c r="C152" s="809"/>
      <c r="D152" s="817"/>
    </row>
    <row r="153" spans="2:4" hidden="1">
      <c r="B153" s="808" t="s">
        <v>196</v>
      </c>
      <c r="C153" s="809"/>
      <c r="D153" s="817"/>
    </row>
    <row r="154" spans="2:4" hidden="1">
      <c r="B154" s="808" t="s">
        <v>173</v>
      </c>
      <c r="C154" s="809"/>
      <c r="D154" s="817"/>
    </row>
    <row r="155" spans="2:4" hidden="1">
      <c r="B155" s="808" t="s">
        <v>175</v>
      </c>
      <c r="C155" s="809"/>
      <c r="D155" s="817"/>
    </row>
    <row r="156" spans="2:4" hidden="1">
      <c r="B156" s="808" t="s">
        <v>202</v>
      </c>
      <c r="C156" s="809"/>
      <c r="D156" s="817"/>
    </row>
    <row r="157" spans="2:4" hidden="1">
      <c r="B157" s="808" t="s">
        <v>179</v>
      </c>
      <c r="C157" s="809"/>
      <c r="D157" s="817"/>
    </row>
    <row r="158" spans="2:4">
      <c r="B158" s="814" t="s">
        <v>216</v>
      </c>
      <c r="C158" s="815">
        <v>0</v>
      </c>
      <c r="D158" s="816">
        <v>0</v>
      </c>
    </row>
    <row r="159" spans="2:4" ht="28.2" thickBot="1">
      <c r="B159" s="820" t="s">
        <v>218</v>
      </c>
      <c r="C159" s="821"/>
      <c r="D159" s="822"/>
    </row>
    <row r="160" spans="2:4">
      <c r="B160" s="823" t="s">
        <v>219</v>
      </c>
      <c r="C160" s="809"/>
      <c r="D160" s="817"/>
    </row>
    <row r="161" spans="2:4">
      <c r="B161" s="808" t="s">
        <v>219</v>
      </c>
      <c r="C161" s="809"/>
      <c r="D161" s="817"/>
    </row>
    <row r="162" spans="2:4">
      <c r="B162" s="814" t="s">
        <v>220</v>
      </c>
      <c r="C162" s="815">
        <v>0</v>
      </c>
      <c r="D162" s="816">
        <v>0</v>
      </c>
    </row>
    <row r="163" spans="2:4">
      <c r="B163" s="808" t="s">
        <v>221</v>
      </c>
      <c r="C163" s="809">
        <v>0</v>
      </c>
      <c r="D163" s="817"/>
    </row>
    <row r="164" spans="2:4" ht="15" thickBot="1">
      <c r="B164" s="824" t="s">
        <v>222</v>
      </c>
      <c r="C164" s="825">
        <v>0</v>
      </c>
      <c r="D164" s="826">
        <v>0</v>
      </c>
    </row>
  </sheetData>
  <mergeCells count="5">
    <mergeCell ref="B2:B3"/>
    <mergeCell ref="B26:B27"/>
    <mergeCell ref="B60:B61"/>
    <mergeCell ref="B71:B72"/>
    <mergeCell ref="B95:B9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 tint="-0.249977111117893"/>
  </sheetPr>
  <dimension ref="A1:G100"/>
  <sheetViews>
    <sheetView showGridLines="0" zoomScaleNormal="100" workbookViewId="0"/>
  </sheetViews>
  <sheetFormatPr baseColWidth="10" defaultColWidth="0" defaultRowHeight="12" zeroHeight="1"/>
  <cols>
    <col min="1" max="1" width="9.5546875" style="9" customWidth="1"/>
    <col min="2" max="2" width="68.44140625" style="9" customWidth="1"/>
    <col min="3" max="6" width="15" style="9" customWidth="1"/>
    <col min="7" max="7" width="11.5546875" style="9" customWidth="1"/>
    <col min="8" max="16384" width="11.5546875" style="9" hidden="1"/>
  </cols>
  <sheetData>
    <row r="1" spans="2:6"/>
    <row r="2" spans="2:6"/>
    <row r="3" spans="2:6" ht="15" customHeight="1">
      <c r="B3" s="1169" t="s">
        <v>825</v>
      </c>
      <c r="C3" s="1164">
        <v>45473</v>
      </c>
      <c r="D3" s="1164"/>
      <c r="E3" s="1164">
        <v>45107</v>
      </c>
      <c r="F3" s="1164"/>
    </row>
    <row r="4" spans="2:6">
      <c r="B4" s="1170"/>
      <c r="C4" s="1019" t="s">
        <v>592</v>
      </c>
      <c r="D4" s="1019" t="s">
        <v>827</v>
      </c>
      <c r="E4" s="1019" t="s">
        <v>592</v>
      </c>
      <c r="F4" s="1019" t="s">
        <v>827</v>
      </c>
    </row>
    <row r="5" spans="2:6">
      <c r="B5" s="1171"/>
      <c r="C5" s="1020" t="s">
        <v>788</v>
      </c>
      <c r="D5" s="1019" t="s">
        <v>788</v>
      </c>
      <c r="E5" s="1019" t="s">
        <v>788</v>
      </c>
      <c r="F5" s="1019" t="s">
        <v>788</v>
      </c>
    </row>
    <row r="6" spans="2:6" ht="11.55" customHeight="1">
      <c r="B6" s="1021" t="s">
        <v>778</v>
      </c>
      <c r="C6" s="1022">
        <v>319727957</v>
      </c>
      <c r="D6" s="1022">
        <v>19958653</v>
      </c>
      <c r="E6" s="1022">
        <v>317876527</v>
      </c>
      <c r="F6" s="1022">
        <v>18932743</v>
      </c>
    </row>
    <row r="7" spans="2:6">
      <c r="B7" s="382" t="s">
        <v>779</v>
      </c>
      <c r="C7" s="343">
        <v>750761</v>
      </c>
      <c r="D7" s="344">
        <v>6672032</v>
      </c>
      <c r="E7" s="344">
        <v>815808</v>
      </c>
      <c r="F7" s="344">
        <v>4909373</v>
      </c>
    </row>
    <row r="8" spans="2:6" ht="24">
      <c r="B8" s="1023" t="s">
        <v>593</v>
      </c>
      <c r="C8" s="1024">
        <v>320478718</v>
      </c>
      <c r="D8" s="1024">
        <v>26630685</v>
      </c>
      <c r="E8" s="1024">
        <v>318692335</v>
      </c>
      <c r="F8" s="1024">
        <v>23842116</v>
      </c>
    </row>
    <row r="9" spans="2:6">
      <c r="B9" s="1021" t="s">
        <v>60</v>
      </c>
      <c r="C9" s="1022">
        <v>-34518569</v>
      </c>
      <c r="D9" s="1022">
        <v>-7018933</v>
      </c>
      <c r="E9" s="1022">
        <v>-42227430</v>
      </c>
      <c r="F9" s="1022">
        <v>-6502424</v>
      </c>
    </row>
    <row r="10" spans="2:6">
      <c r="B10" s="383" t="s">
        <v>62</v>
      </c>
      <c r="C10" s="345">
        <v>-32802867</v>
      </c>
      <c r="D10" s="673">
        <v>-7162010</v>
      </c>
      <c r="E10" s="345">
        <v>-30421155</v>
      </c>
      <c r="F10" s="345">
        <v>-6292990</v>
      </c>
    </row>
    <row r="11" spans="2:6">
      <c r="B11" s="383" t="s">
        <v>594</v>
      </c>
      <c r="C11" s="345">
        <v>-75462143</v>
      </c>
      <c r="D11" s="673">
        <v>-7294913</v>
      </c>
      <c r="E11" s="345">
        <v>-70419023</v>
      </c>
      <c r="F11" s="345">
        <v>-6948385</v>
      </c>
    </row>
    <row r="12" spans="2:6">
      <c r="B12" s="383" t="s">
        <v>595</v>
      </c>
      <c r="C12" s="345">
        <v>-39387018</v>
      </c>
      <c r="D12" s="673">
        <v>-1191580</v>
      </c>
      <c r="E12" s="345">
        <v>-36161136</v>
      </c>
      <c r="F12" s="345">
        <v>-1142530</v>
      </c>
    </row>
    <row r="13" spans="2:6">
      <c r="B13" s="383" t="s">
        <v>596</v>
      </c>
      <c r="C13" s="345">
        <v>1828629</v>
      </c>
      <c r="D13" s="673">
        <v>673123</v>
      </c>
      <c r="E13" s="345">
        <v>-1665207</v>
      </c>
      <c r="F13" s="345">
        <v>-226109</v>
      </c>
    </row>
    <row r="14" spans="2:6">
      <c r="B14" s="383" t="s">
        <v>782</v>
      </c>
      <c r="C14" s="673">
        <v>4974470</v>
      </c>
      <c r="D14" s="673">
        <v>132866</v>
      </c>
      <c r="E14" s="673">
        <v>10501879</v>
      </c>
      <c r="F14" s="673">
        <v>150279</v>
      </c>
    </row>
    <row r="15" spans="2:6">
      <c r="B15" s="383" t="s">
        <v>124</v>
      </c>
      <c r="C15" s="345">
        <v>-23845702</v>
      </c>
      <c r="D15" s="673">
        <v>-228643</v>
      </c>
      <c r="E15" s="345">
        <v>-23767866</v>
      </c>
      <c r="F15" s="345">
        <v>-497452</v>
      </c>
    </row>
    <row r="16" spans="2:6" ht="12" customHeight="1">
      <c r="B16" s="383" t="s">
        <v>597</v>
      </c>
      <c r="C16" s="345">
        <v>-6587363</v>
      </c>
      <c r="D16" s="673">
        <v>-137</v>
      </c>
      <c r="E16" s="345">
        <v>-8230029</v>
      </c>
      <c r="F16" s="345">
        <v>43689</v>
      </c>
    </row>
    <row r="17" spans="2:6">
      <c r="B17" s="382" t="s">
        <v>826</v>
      </c>
      <c r="C17" s="344">
        <v>-21039578</v>
      </c>
      <c r="D17" s="669">
        <v>42030</v>
      </c>
      <c r="E17" s="344">
        <v>-26267742</v>
      </c>
      <c r="F17" s="344">
        <v>7724</v>
      </c>
    </row>
    <row r="18" spans="2:6">
      <c r="B18" s="1023" t="s">
        <v>584</v>
      </c>
      <c r="C18" s="1024">
        <v>93638577</v>
      </c>
      <c r="D18" s="1024">
        <v>4582488</v>
      </c>
      <c r="E18" s="1024">
        <v>90034626</v>
      </c>
      <c r="F18" s="1024">
        <v>2433918</v>
      </c>
    </row>
    <row r="19" spans="2:6">
      <c r="B19" s="1025" t="s">
        <v>598</v>
      </c>
      <c r="C19" s="1026">
        <v>-20704308</v>
      </c>
      <c r="D19" s="1026">
        <v>-1008451</v>
      </c>
      <c r="E19" s="1026">
        <v>-17513050</v>
      </c>
      <c r="F19" s="1026">
        <v>-531529</v>
      </c>
    </row>
    <row r="20" spans="2:6">
      <c r="B20" s="1023" t="s">
        <v>786</v>
      </c>
      <c r="C20" s="1024">
        <v>72934269</v>
      </c>
      <c r="D20" s="1024">
        <v>3574037</v>
      </c>
      <c r="E20" s="1024">
        <v>72521576</v>
      </c>
      <c r="F20" s="1024">
        <v>1902389</v>
      </c>
    </row>
    <row r="21" spans="2:6">
      <c r="B21" s="1023" t="s">
        <v>786</v>
      </c>
      <c r="C21" s="1024">
        <v>72933041</v>
      </c>
      <c r="D21" s="1024">
        <v>3574037</v>
      </c>
      <c r="E21" s="1024">
        <v>72520393</v>
      </c>
      <c r="F21" s="1024">
        <v>1902389</v>
      </c>
    </row>
    <row r="22" spans="2:6">
      <c r="B22" s="1025" t="s">
        <v>828</v>
      </c>
      <c r="C22" s="1026">
        <v>1228</v>
      </c>
      <c r="D22" s="1026">
        <v>0</v>
      </c>
      <c r="E22" s="1026">
        <v>1183</v>
      </c>
      <c r="F22" s="1026">
        <v>0</v>
      </c>
    </row>
    <row r="23" spans="2:6">
      <c r="B23" s="68"/>
    </row>
    <row r="24" spans="2:6" s="11" customFormat="1">
      <c r="B24" s="69"/>
      <c r="C24" s="81"/>
      <c r="D24" s="81"/>
      <c r="E24" s="81"/>
      <c r="F24" s="81"/>
    </row>
    <row r="25" spans="2:6" s="11" customFormat="1">
      <c r="B25" s="69"/>
      <c r="C25" s="81"/>
      <c r="D25" s="81"/>
      <c r="E25" s="81"/>
      <c r="F25" s="81"/>
    </row>
    <row r="26" spans="2:6">
      <c r="B26" s="68"/>
    </row>
    <row r="27" spans="2:6"/>
    <row r="28" spans="2:6" ht="15" customHeight="1">
      <c r="B28" s="1169" t="s">
        <v>599</v>
      </c>
      <c r="C28" s="1164">
        <v>45473</v>
      </c>
      <c r="D28" s="1164"/>
      <c r="E28" s="1164">
        <v>45291</v>
      </c>
      <c r="F28" s="1164"/>
    </row>
    <row r="29" spans="2:6">
      <c r="B29" s="1170"/>
      <c r="C29" s="1019" t="s">
        <v>592</v>
      </c>
      <c r="D29" s="1019" t="s">
        <v>827</v>
      </c>
      <c r="E29" s="1019" t="s">
        <v>592</v>
      </c>
      <c r="F29" s="1019" t="s">
        <v>827</v>
      </c>
    </row>
    <row r="30" spans="2:6">
      <c r="B30" s="1171"/>
      <c r="C30" s="1020" t="s">
        <v>788</v>
      </c>
      <c r="D30" s="1019" t="s">
        <v>788</v>
      </c>
      <c r="E30" s="1020" t="s">
        <v>788</v>
      </c>
      <c r="F30" s="1019" t="s">
        <v>788</v>
      </c>
    </row>
    <row r="31" spans="2:6">
      <c r="B31" s="1021" t="s">
        <v>600</v>
      </c>
      <c r="C31" s="1022">
        <v>231952341</v>
      </c>
      <c r="D31" s="1022">
        <v>26213437</v>
      </c>
      <c r="E31" s="1022">
        <v>265846421</v>
      </c>
      <c r="F31" s="1022">
        <v>28599831</v>
      </c>
    </row>
    <row r="32" spans="2:6">
      <c r="B32" s="382" t="s">
        <v>601</v>
      </c>
      <c r="C32" s="344">
        <v>2159666830</v>
      </c>
      <c r="D32" s="344">
        <v>23162108</v>
      </c>
      <c r="E32" s="344">
        <v>2126513947</v>
      </c>
      <c r="F32" s="344">
        <v>23067859</v>
      </c>
    </row>
    <row r="33" spans="2:6">
      <c r="B33" s="1023" t="s">
        <v>602</v>
      </c>
      <c r="C33" s="1024">
        <v>2391619171</v>
      </c>
      <c r="D33" s="1024">
        <v>49375545</v>
      </c>
      <c r="E33" s="1024">
        <v>2392360368</v>
      </c>
      <c r="F33" s="1024">
        <v>51667690</v>
      </c>
    </row>
    <row r="34" spans="2:6" ht="13.2" customHeight="1">
      <c r="B34" s="1021" t="s">
        <v>603</v>
      </c>
      <c r="C34" s="1027">
        <v>246763680</v>
      </c>
      <c r="D34" s="1027">
        <v>14107670</v>
      </c>
      <c r="E34" s="1027">
        <v>363472077</v>
      </c>
      <c r="F34" s="1027">
        <v>18844378</v>
      </c>
    </row>
    <row r="35" spans="2:6">
      <c r="B35" s="382" t="s">
        <v>604</v>
      </c>
      <c r="C35" s="344">
        <v>1304398520</v>
      </c>
      <c r="D35" s="344">
        <v>1260771</v>
      </c>
      <c r="E35" s="344">
        <v>1174267381</v>
      </c>
      <c r="F35" s="344">
        <v>1304924</v>
      </c>
    </row>
    <row r="36" spans="2:6">
      <c r="B36" s="1023" t="s">
        <v>605</v>
      </c>
      <c r="C36" s="1024">
        <v>1551162200</v>
      </c>
      <c r="D36" s="1024">
        <v>15368441</v>
      </c>
      <c r="E36" s="1024">
        <v>1537739458</v>
      </c>
      <c r="F36" s="1024">
        <v>20149302</v>
      </c>
    </row>
    <row r="37" spans="2:6">
      <c r="B37" s="1021" t="s">
        <v>119</v>
      </c>
      <c r="C37" s="1028">
        <v>840423639</v>
      </c>
      <c r="D37" s="1028">
        <v>34007104</v>
      </c>
      <c r="E37" s="1027">
        <v>854589442</v>
      </c>
      <c r="F37" s="1027">
        <v>31518388</v>
      </c>
    </row>
    <row r="38" spans="2:6" ht="13.2" customHeight="1">
      <c r="B38" s="382" t="s">
        <v>606</v>
      </c>
      <c r="C38" s="669">
        <v>33332</v>
      </c>
      <c r="D38" s="669">
        <v>0</v>
      </c>
      <c r="E38" s="344">
        <v>31468</v>
      </c>
      <c r="F38" s="344">
        <v>0</v>
      </c>
    </row>
    <row r="39" spans="2:6">
      <c r="B39" s="1023" t="s">
        <v>607</v>
      </c>
      <c r="C39" s="1024">
        <v>840456971</v>
      </c>
      <c r="D39" s="1024">
        <v>34007104</v>
      </c>
      <c r="E39" s="1024">
        <v>854620910</v>
      </c>
      <c r="F39" s="1024">
        <v>31518388</v>
      </c>
    </row>
    <row r="40" spans="2:6">
      <c r="B40" s="1023" t="s">
        <v>608</v>
      </c>
      <c r="C40" s="1024">
        <v>2391619171</v>
      </c>
      <c r="D40" s="1024">
        <v>49375545</v>
      </c>
      <c r="E40" s="1024">
        <v>2392360368</v>
      </c>
      <c r="F40" s="1024">
        <v>51667690</v>
      </c>
    </row>
    <row r="41" spans="2:6">
      <c r="B41" s="68"/>
      <c r="C41" s="71"/>
      <c r="D41" s="71">
        <v>0</v>
      </c>
      <c r="E41" s="71"/>
      <c r="F41" s="71">
        <v>0</v>
      </c>
    </row>
    <row r="42" spans="2:6">
      <c r="B42" s="68"/>
      <c r="C42" s="72"/>
      <c r="D42" s="72"/>
      <c r="E42" s="72"/>
      <c r="F42" s="72"/>
    </row>
    <row r="43" spans="2:6" ht="15" customHeight="1">
      <c r="B43" s="1172" t="s">
        <v>609</v>
      </c>
      <c r="C43" s="1168">
        <v>45473</v>
      </c>
      <c r="D43" s="1168"/>
      <c r="E43" s="1166">
        <v>45107</v>
      </c>
      <c r="F43" s="1167"/>
    </row>
    <row r="44" spans="2:6">
      <c r="B44" s="1173"/>
      <c r="C44" s="1019" t="s">
        <v>592</v>
      </c>
      <c r="D44" s="1019" t="s">
        <v>827</v>
      </c>
      <c r="E44" s="1019" t="s">
        <v>592</v>
      </c>
      <c r="F44" s="1029" t="s">
        <v>827</v>
      </c>
    </row>
    <row r="45" spans="2:6">
      <c r="B45" s="1174"/>
      <c r="C45" s="1019" t="s">
        <v>788</v>
      </c>
      <c r="D45" s="1019" t="s">
        <v>788</v>
      </c>
      <c r="E45" s="1020" t="s">
        <v>788</v>
      </c>
      <c r="F45" s="1029" t="s">
        <v>788</v>
      </c>
    </row>
    <row r="46" spans="2:6">
      <c r="B46" s="1030" t="s">
        <v>610</v>
      </c>
      <c r="C46" s="1031">
        <v>149439301.06200001</v>
      </c>
      <c r="D46" s="1031">
        <v>1761462.8759999999</v>
      </c>
      <c r="E46" s="1031">
        <v>129248485</v>
      </c>
      <c r="F46" s="1032">
        <v>3248214</v>
      </c>
    </row>
    <row r="47" spans="2:6">
      <c r="B47" s="491" t="s">
        <v>611</v>
      </c>
      <c r="C47" s="346">
        <v>-96608301.261999995</v>
      </c>
      <c r="D47" s="346">
        <v>-1318352.7960000001</v>
      </c>
      <c r="E47" s="346">
        <v>-64234818</v>
      </c>
      <c r="F47" s="492">
        <v>-811814</v>
      </c>
    </row>
    <row r="48" spans="2:6">
      <c r="B48" s="493" t="s">
        <v>612</v>
      </c>
      <c r="C48" s="906">
        <v>-52264832.766999997</v>
      </c>
      <c r="D48" s="906">
        <v>-2405770.1120000002</v>
      </c>
      <c r="E48" s="906">
        <v>-81912844</v>
      </c>
      <c r="F48" s="494">
        <v>293625</v>
      </c>
    </row>
    <row r="49" spans="2:6"/>
    <row r="50" spans="2:6"/>
    <row r="51" spans="2:6">
      <c r="B51" s="1165" t="s">
        <v>613</v>
      </c>
      <c r="C51" s="1033">
        <v>45473</v>
      </c>
      <c r="D51" s="1033">
        <v>45107</v>
      </c>
    </row>
    <row r="52" spans="2:6">
      <c r="B52" s="1165"/>
      <c r="C52" s="73" t="s">
        <v>788</v>
      </c>
      <c r="D52" s="73" t="s">
        <v>788</v>
      </c>
    </row>
    <row r="53" spans="2:6">
      <c r="B53" s="1021" t="s">
        <v>614</v>
      </c>
      <c r="C53" s="1022">
        <v>347109403</v>
      </c>
      <c r="D53" s="1028">
        <v>342534451</v>
      </c>
      <c r="E53" s="74"/>
      <c r="F53" s="74"/>
    </row>
    <row r="54" spans="2:6">
      <c r="B54" s="382" t="s">
        <v>615</v>
      </c>
      <c r="C54" s="347">
        <v>-7422793</v>
      </c>
      <c r="D54" s="347">
        <v>-5725181</v>
      </c>
    </row>
    <row r="55" spans="2:6">
      <c r="B55" s="1023" t="s">
        <v>776</v>
      </c>
      <c r="C55" s="1034">
        <v>339686610</v>
      </c>
      <c r="D55" s="1034">
        <v>336809270</v>
      </c>
      <c r="E55" s="18"/>
      <c r="F55" s="18"/>
    </row>
    <row r="56" spans="2:6">
      <c r="C56" s="75"/>
      <c r="D56" s="75"/>
      <c r="E56" s="18"/>
      <c r="F56" s="18"/>
    </row>
    <row r="57" spans="2:6">
      <c r="C57" s="75"/>
      <c r="E57" s="11"/>
      <c r="F57" s="11"/>
    </row>
    <row r="58" spans="2:6">
      <c r="B58" s="1165" t="s">
        <v>829</v>
      </c>
      <c r="C58" s="1033">
        <v>45473</v>
      </c>
      <c r="D58" s="1033">
        <v>45107</v>
      </c>
      <c r="E58" s="11"/>
      <c r="F58" s="11"/>
    </row>
    <row r="59" spans="2:6">
      <c r="B59" s="1165"/>
      <c r="C59" s="76" t="s">
        <v>788</v>
      </c>
      <c r="D59" s="76" t="s">
        <v>788</v>
      </c>
      <c r="E59" s="11"/>
      <c r="F59" s="11"/>
    </row>
    <row r="60" spans="2:6" ht="11.55" customHeight="1">
      <c r="B60" s="1021" t="s">
        <v>616</v>
      </c>
      <c r="C60" s="1022">
        <v>76507078</v>
      </c>
      <c r="D60" s="1022">
        <v>74422782</v>
      </c>
      <c r="E60" s="11"/>
      <c r="F60" s="11"/>
    </row>
    <row r="61" spans="2:6">
      <c r="B61" s="382" t="s">
        <v>617</v>
      </c>
      <c r="C61" s="344">
        <v>1228</v>
      </c>
      <c r="D61" s="344">
        <v>1183</v>
      </c>
      <c r="E61" s="11"/>
      <c r="F61" s="11"/>
    </row>
    <row r="62" spans="2:6">
      <c r="B62" s="1023" t="s">
        <v>830</v>
      </c>
      <c r="C62" s="1034">
        <v>76508306</v>
      </c>
      <c r="D62" s="1034">
        <v>74423965</v>
      </c>
      <c r="E62" s="18"/>
      <c r="F62" s="18"/>
    </row>
    <row r="63" spans="2:6"/>
    <row r="64" spans="2:6"/>
    <row r="65" spans="2:6">
      <c r="B65" s="1165" t="s">
        <v>618</v>
      </c>
      <c r="C65" s="1033">
        <v>45473</v>
      </c>
      <c r="D65" s="1033">
        <v>45291</v>
      </c>
    </row>
    <row r="66" spans="2:6">
      <c r="B66" s="1165"/>
      <c r="C66" s="77" t="s">
        <v>788</v>
      </c>
      <c r="D66" s="77" t="s">
        <v>788</v>
      </c>
    </row>
    <row r="67" spans="2:6">
      <c r="B67" s="1035" t="s">
        <v>619</v>
      </c>
      <c r="C67" s="1036"/>
      <c r="D67" s="1036"/>
    </row>
    <row r="68" spans="2:6">
      <c r="B68" s="383" t="s">
        <v>620</v>
      </c>
      <c r="C68" s="346">
        <v>2440994716</v>
      </c>
      <c r="D68" s="346">
        <v>2444028058</v>
      </c>
      <c r="E68" s="79"/>
      <c r="F68" s="79"/>
    </row>
    <row r="69" spans="2:6">
      <c r="B69" s="382" t="s">
        <v>621</v>
      </c>
      <c r="C69" s="347">
        <v>-7861561</v>
      </c>
      <c r="D69" s="347">
        <v>-20680329</v>
      </c>
    </row>
    <row r="70" spans="2:6">
      <c r="B70" s="1023" t="s">
        <v>622</v>
      </c>
      <c r="C70" s="1034">
        <v>2433133155</v>
      </c>
      <c r="D70" s="1034">
        <v>2423347729</v>
      </c>
      <c r="E70" s="80"/>
      <c r="F70" s="80"/>
    </row>
    <row r="71" spans="2:6">
      <c r="B71" s="1035" t="s">
        <v>623</v>
      </c>
      <c r="C71" s="1037"/>
      <c r="D71" s="1037"/>
      <c r="E71" s="79"/>
      <c r="F71" s="79"/>
    </row>
    <row r="72" spans="2:6">
      <c r="B72" s="383" t="s">
        <v>624</v>
      </c>
      <c r="C72" s="346">
        <v>1566530641</v>
      </c>
      <c r="D72" s="346">
        <v>1557888760</v>
      </c>
      <c r="E72" s="79"/>
      <c r="F72" s="79"/>
    </row>
    <row r="73" spans="2:6">
      <c r="B73" s="382" t="s">
        <v>621</v>
      </c>
      <c r="C73" s="349">
        <v>-7861561</v>
      </c>
      <c r="D73" s="349">
        <v>-20680329</v>
      </c>
      <c r="E73" s="74"/>
      <c r="F73" s="11"/>
    </row>
    <row r="74" spans="2:6">
      <c r="B74" s="1023" t="s">
        <v>605</v>
      </c>
      <c r="C74" s="1034">
        <v>1558669080</v>
      </c>
      <c r="D74" s="1034">
        <v>1537208431</v>
      </c>
      <c r="E74" s="79"/>
      <c r="F74" s="79"/>
    </row>
    <row r="75" spans="2:6">
      <c r="B75" s="1035" t="s">
        <v>625</v>
      </c>
      <c r="C75" s="1038"/>
      <c r="D75" s="1038"/>
      <c r="E75" s="79"/>
      <c r="F75" s="79"/>
    </row>
    <row r="76" spans="2:6">
      <c r="B76" s="383" t="s">
        <v>626</v>
      </c>
      <c r="C76" s="348">
        <v>874430743</v>
      </c>
      <c r="D76" s="348">
        <v>886107830</v>
      </c>
      <c r="E76" s="12"/>
      <c r="F76" s="12"/>
    </row>
    <row r="77" spans="2:6">
      <c r="B77" s="1023" t="s">
        <v>787</v>
      </c>
      <c r="C77" s="1034">
        <v>874430743</v>
      </c>
      <c r="D77" s="1034">
        <v>886107830</v>
      </c>
      <c r="E77" s="78"/>
      <c r="F77" s="78"/>
    </row>
    <row r="78" spans="2:6">
      <c r="E78" s="23"/>
      <c r="F78" s="23"/>
    </row>
    <row r="79" spans="2:6"/>
    <row r="80" spans="2:6">
      <c r="B80" s="1165" t="s">
        <v>627</v>
      </c>
      <c r="C80" s="1033">
        <v>45473</v>
      </c>
      <c r="D80" s="1033">
        <v>45107</v>
      </c>
    </row>
    <row r="81" spans="2:6">
      <c r="B81" s="1165"/>
      <c r="C81" s="77" t="s">
        <v>788</v>
      </c>
      <c r="D81" s="77" t="s">
        <v>788</v>
      </c>
    </row>
    <row r="82" spans="2:6" ht="11.55" customHeight="1">
      <c r="B82" s="1021" t="s">
        <v>628</v>
      </c>
      <c r="C82" s="1028">
        <v>152047767</v>
      </c>
      <c r="D82" s="1028">
        <v>132496700</v>
      </c>
    </row>
    <row r="83" spans="2:6">
      <c r="B83" s="382" t="s">
        <v>621</v>
      </c>
      <c r="C83" s="344">
        <v>-2528769</v>
      </c>
      <c r="D83" s="344">
        <v>0</v>
      </c>
    </row>
    <row r="84" spans="2:6">
      <c r="B84" s="1023" t="s">
        <v>629</v>
      </c>
      <c r="C84" s="1034">
        <v>149518998</v>
      </c>
      <c r="D84" s="1034">
        <v>132496700</v>
      </c>
      <c r="E84" s="79"/>
      <c r="F84" s="79"/>
    </row>
    <row r="85" spans="2:6">
      <c r="B85" s="70"/>
      <c r="C85" s="80"/>
      <c r="D85" s="80"/>
      <c r="E85" s="79"/>
      <c r="F85" s="79"/>
    </row>
    <row r="86" spans="2:6">
      <c r="E86" s="79"/>
      <c r="F86" s="79"/>
    </row>
    <row r="87" spans="2:6">
      <c r="B87" s="1165" t="s">
        <v>630</v>
      </c>
      <c r="C87" s="1033">
        <v>45473</v>
      </c>
      <c r="D87" s="1033">
        <v>45107</v>
      </c>
      <c r="E87" s="79"/>
      <c r="F87" s="79"/>
    </row>
    <row r="88" spans="2:6">
      <c r="B88" s="1165"/>
      <c r="C88" s="77" t="s">
        <v>788</v>
      </c>
      <c r="D88" s="77" t="s">
        <v>788</v>
      </c>
      <c r="E88" s="79"/>
      <c r="F88" s="79"/>
    </row>
    <row r="89" spans="2:6" ht="11.55" customHeight="1">
      <c r="B89" s="1039" t="s">
        <v>631</v>
      </c>
      <c r="C89" s="1022">
        <v>-97926654</v>
      </c>
      <c r="D89" s="1022">
        <v>-65046632</v>
      </c>
      <c r="E89" s="79"/>
      <c r="F89" s="79"/>
    </row>
    <row r="90" spans="2:6">
      <c r="B90" s="382" t="s">
        <v>621</v>
      </c>
      <c r="C90" s="669">
        <v>423000</v>
      </c>
      <c r="D90" s="344">
        <v>293625</v>
      </c>
      <c r="E90" s="79"/>
      <c r="F90" s="79"/>
    </row>
    <row r="91" spans="2:6">
      <c r="B91" s="1023" t="s">
        <v>632</v>
      </c>
      <c r="C91" s="1034">
        <v>-97503654</v>
      </c>
      <c r="D91" s="1034">
        <v>-64753007</v>
      </c>
      <c r="E91" s="79"/>
      <c r="F91" s="79"/>
    </row>
    <row r="92" spans="2:6">
      <c r="B92" s="70"/>
      <c r="C92" s="80"/>
      <c r="D92" s="80"/>
      <c r="E92" s="79"/>
      <c r="F92" s="79"/>
    </row>
    <row r="93" spans="2:6">
      <c r="E93" s="79"/>
      <c r="F93" s="79"/>
    </row>
    <row r="94" spans="2:6">
      <c r="B94" s="1165" t="s">
        <v>633</v>
      </c>
      <c r="C94" s="1033">
        <v>45473</v>
      </c>
      <c r="D94" s="1033">
        <v>45107</v>
      </c>
      <c r="E94" s="79"/>
      <c r="F94" s="79"/>
    </row>
    <row r="95" spans="2:6">
      <c r="B95" s="1165"/>
      <c r="C95" s="77" t="s">
        <v>788</v>
      </c>
      <c r="D95" s="77" t="s">
        <v>788</v>
      </c>
      <c r="E95" s="79"/>
      <c r="F95" s="79"/>
    </row>
    <row r="96" spans="2:6" ht="12.6" customHeight="1">
      <c r="B96" s="1021" t="s">
        <v>634</v>
      </c>
      <c r="C96" s="1028">
        <v>-55517607</v>
      </c>
      <c r="D96" s="1028">
        <v>-81619219</v>
      </c>
      <c r="F96" s="79"/>
    </row>
    <row r="97" spans="2:6">
      <c r="B97" s="382" t="s">
        <v>621</v>
      </c>
      <c r="C97" s="669">
        <v>2105770</v>
      </c>
      <c r="D97" s="669">
        <v>-293625</v>
      </c>
      <c r="E97" s="79"/>
      <c r="F97" s="79"/>
    </row>
    <row r="98" spans="2:6">
      <c r="B98" s="1023" t="s">
        <v>635</v>
      </c>
      <c r="C98" s="1034">
        <v>-53411837</v>
      </c>
      <c r="D98" s="1034">
        <v>-81912844</v>
      </c>
      <c r="E98" s="79"/>
      <c r="F98" s="79"/>
    </row>
    <row r="99" spans="2:6"/>
    <row r="100" spans="2:6"/>
  </sheetData>
  <mergeCells count="15">
    <mergeCell ref="B65:B66"/>
    <mergeCell ref="B80:B81"/>
    <mergeCell ref="B87:B88"/>
    <mergeCell ref="B94:B95"/>
    <mergeCell ref="C3:D3"/>
    <mergeCell ref="E3:F3"/>
    <mergeCell ref="B58:B59"/>
    <mergeCell ref="B51:B52"/>
    <mergeCell ref="E28:F28"/>
    <mergeCell ref="E43:F43"/>
    <mergeCell ref="C28:D28"/>
    <mergeCell ref="C43:D43"/>
    <mergeCell ref="B3:B5"/>
    <mergeCell ref="B28:B30"/>
    <mergeCell ref="B43:B4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 tint="-0.249977111117893"/>
  </sheetPr>
  <dimension ref="A1:O35"/>
  <sheetViews>
    <sheetView showGridLines="0" workbookViewId="0"/>
  </sheetViews>
  <sheetFormatPr baseColWidth="10" defaultColWidth="0" defaultRowHeight="12" zeroHeight="1"/>
  <cols>
    <col min="1" max="1" width="5.77734375" style="9" customWidth="1"/>
    <col min="2" max="2" width="45.5546875" style="9" customWidth="1"/>
    <col min="3" max="8" width="11.5546875" style="9" customWidth="1"/>
    <col min="9" max="9" width="32.44140625" style="9" customWidth="1"/>
    <col min="10" max="14" width="11.5546875" style="9" customWidth="1"/>
    <col min="15" max="15" width="0" style="9" hidden="1" customWidth="1"/>
    <col min="16" max="16384" width="11.5546875" style="9" hidden="1"/>
  </cols>
  <sheetData>
    <row r="1" spans="2:13"/>
    <row r="2" spans="2:13" ht="36" customHeight="1">
      <c r="B2" s="827" t="s">
        <v>770</v>
      </c>
      <c r="C2" s="828" t="s">
        <v>600</v>
      </c>
      <c r="D2" s="828" t="s">
        <v>601</v>
      </c>
      <c r="E2" s="828" t="s">
        <v>603</v>
      </c>
      <c r="F2" s="828" t="s">
        <v>604</v>
      </c>
      <c r="G2" s="828" t="s">
        <v>831</v>
      </c>
      <c r="H2" s="46"/>
      <c r="I2" s="829">
        <v>45473</v>
      </c>
      <c r="J2" s="828" t="s">
        <v>636</v>
      </c>
      <c r="K2" s="828" t="s">
        <v>776</v>
      </c>
      <c r="L2" s="828" t="s">
        <v>637</v>
      </c>
      <c r="M2" s="828" t="s">
        <v>832</v>
      </c>
    </row>
    <row r="3" spans="2:13">
      <c r="B3" s="390"/>
      <c r="C3" s="47" t="s">
        <v>788</v>
      </c>
      <c r="D3" s="48" t="s">
        <v>788</v>
      </c>
      <c r="E3" s="48" t="s">
        <v>788</v>
      </c>
      <c r="F3" s="48" t="s">
        <v>788</v>
      </c>
      <c r="G3" s="48" t="s">
        <v>788</v>
      </c>
      <c r="H3" s="49"/>
      <c r="I3" s="390" t="s">
        <v>638</v>
      </c>
      <c r="J3" s="47" t="s">
        <v>788</v>
      </c>
      <c r="K3" s="48" t="s">
        <v>788</v>
      </c>
      <c r="L3" s="48" t="s">
        <v>788</v>
      </c>
      <c r="M3" s="48" t="s">
        <v>788</v>
      </c>
    </row>
    <row r="4" spans="2:13">
      <c r="B4" s="830" t="s">
        <v>241</v>
      </c>
      <c r="C4" s="831">
        <v>16552074</v>
      </c>
      <c r="D4" s="831">
        <v>421542578</v>
      </c>
      <c r="E4" s="831">
        <v>52272950</v>
      </c>
      <c r="F4" s="831">
        <v>51336996</v>
      </c>
      <c r="G4" s="831">
        <v>334484706</v>
      </c>
      <c r="H4" s="884"/>
      <c r="I4" s="830" t="s">
        <v>241</v>
      </c>
      <c r="J4" s="831">
        <v>12318918</v>
      </c>
      <c r="K4" s="831">
        <v>39412712</v>
      </c>
      <c r="L4" s="832">
        <v>-26021944</v>
      </c>
      <c r="M4" s="832">
        <v>-1071850</v>
      </c>
    </row>
    <row r="5" spans="2:13">
      <c r="B5" s="391" t="s">
        <v>243</v>
      </c>
      <c r="C5" s="223">
        <v>5534179</v>
      </c>
      <c r="D5" s="223">
        <v>101397730</v>
      </c>
      <c r="E5" s="223">
        <v>15801973</v>
      </c>
      <c r="F5" s="223">
        <v>16011307</v>
      </c>
      <c r="G5" s="223">
        <v>75118629</v>
      </c>
      <c r="H5" s="884"/>
      <c r="I5" s="391" t="s">
        <v>243</v>
      </c>
      <c r="J5" s="223">
        <v>3198168</v>
      </c>
      <c r="K5" s="223">
        <v>11731961</v>
      </c>
      <c r="L5" s="224">
        <v>-7261885</v>
      </c>
      <c r="M5" s="224">
        <v>-1271908</v>
      </c>
    </row>
    <row r="6" spans="2:13">
      <c r="B6" s="391" t="s">
        <v>244</v>
      </c>
      <c r="C6" s="223">
        <v>10115751</v>
      </c>
      <c r="D6" s="223">
        <v>1331299</v>
      </c>
      <c r="E6" s="223">
        <v>2961275</v>
      </c>
      <c r="F6" s="223">
        <v>130841</v>
      </c>
      <c r="G6" s="223">
        <v>8354934</v>
      </c>
      <c r="H6" s="884"/>
      <c r="I6" s="391" t="s">
        <v>244</v>
      </c>
      <c r="J6" s="223">
        <v>1206873</v>
      </c>
      <c r="K6" s="223">
        <v>11284765</v>
      </c>
      <c r="L6" s="224">
        <v>-9775615</v>
      </c>
      <c r="M6" s="224">
        <v>-302277</v>
      </c>
    </row>
    <row r="7" spans="2:13">
      <c r="B7" s="391" t="s">
        <v>245</v>
      </c>
      <c r="C7" s="223">
        <v>6055231</v>
      </c>
      <c r="D7" s="223">
        <v>4195487</v>
      </c>
      <c r="E7" s="223">
        <v>3141337</v>
      </c>
      <c r="F7" s="223">
        <v>985380</v>
      </c>
      <c r="G7" s="223">
        <v>6124001</v>
      </c>
      <c r="H7" s="884"/>
      <c r="I7" s="391" t="s">
        <v>245</v>
      </c>
      <c r="J7" s="224">
        <v>1229334</v>
      </c>
      <c r="K7" s="223">
        <v>6295464</v>
      </c>
      <c r="L7" s="224">
        <v>-5438160</v>
      </c>
      <c r="M7" s="224">
        <v>372030</v>
      </c>
    </row>
    <row r="8" spans="2:13">
      <c r="B8" s="391" t="s">
        <v>246</v>
      </c>
      <c r="C8" s="223">
        <v>7656872</v>
      </c>
      <c r="D8" s="223">
        <v>6442216</v>
      </c>
      <c r="E8" s="223">
        <v>2030146</v>
      </c>
      <c r="F8" s="223">
        <v>144550</v>
      </c>
      <c r="G8" s="223">
        <v>11924392</v>
      </c>
      <c r="H8" s="884"/>
      <c r="I8" s="391" t="s">
        <v>246</v>
      </c>
      <c r="J8" s="223">
        <v>690639</v>
      </c>
      <c r="K8" s="223">
        <v>7491826</v>
      </c>
      <c r="L8" s="224">
        <v>-6606669</v>
      </c>
      <c r="M8" s="224">
        <v>-194518</v>
      </c>
    </row>
    <row r="9" spans="2:13">
      <c r="B9" s="392" t="s">
        <v>756</v>
      </c>
      <c r="C9" s="393">
        <v>2507467</v>
      </c>
      <c r="D9" s="393">
        <v>11193107</v>
      </c>
      <c r="E9" s="393">
        <v>6096797</v>
      </c>
      <c r="F9" s="393">
        <v>0</v>
      </c>
      <c r="G9" s="393">
        <v>7603777</v>
      </c>
      <c r="H9" s="884"/>
      <c r="I9" s="392" t="s">
        <v>756</v>
      </c>
      <c r="J9" s="225">
        <v>447190</v>
      </c>
      <c r="K9" s="393">
        <v>1973920</v>
      </c>
      <c r="L9" s="225">
        <v>-1262283</v>
      </c>
      <c r="M9" s="225">
        <v>-264447</v>
      </c>
    </row>
    <row r="10" spans="2:13">
      <c r="B10" s="51"/>
      <c r="C10" s="52"/>
      <c r="D10" s="52"/>
      <c r="E10" s="52"/>
      <c r="F10" s="52"/>
      <c r="G10" s="52"/>
      <c r="H10" s="50"/>
      <c r="I10" s="51"/>
      <c r="J10" s="52"/>
      <c r="K10" s="52"/>
      <c r="L10" s="52"/>
      <c r="M10" s="52"/>
    </row>
    <row r="11" spans="2:13" ht="36" customHeight="1">
      <c r="B11" s="827" t="s">
        <v>744</v>
      </c>
      <c r="C11" s="828" t="s">
        <v>600</v>
      </c>
      <c r="D11" s="828" t="s">
        <v>601</v>
      </c>
      <c r="E11" s="828" t="s">
        <v>603</v>
      </c>
      <c r="F11" s="828" t="s">
        <v>604</v>
      </c>
      <c r="G11" s="828" t="s">
        <v>831</v>
      </c>
      <c r="H11" s="50"/>
      <c r="I11" s="829">
        <v>45107</v>
      </c>
      <c r="J11" s="828" t="s">
        <v>636</v>
      </c>
      <c r="K11" s="828" t="s">
        <v>776</v>
      </c>
      <c r="L11" s="828" t="s">
        <v>637</v>
      </c>
      <c r="M11" s="828" t="s">
        <v>832</v>
      </c>
    </row>
    <row r="12" spans="2:13">
      <c r="B12" s="390"/>
      <c r="C12" s="47" t="s">
        <v>788</v>
      </c>
      <c r="D12" s="48" t="s">
        <v>788</v>
      </c>
      <c r="E12" s="48" t="s">
        <v>788</v>
      </c>
      <c r="F12" s="48" t="s">
        <v>788</v>
      </c>
      <c r="G12" s="48" t="s">
        <v>788</v>
      </c>
      <c r="H12" s="44"/>
      <c r="I12" s="390" t="s">
        <v>638</v>
      </c>
      <c r="J12" s="47" t="s">
        <v>788</v>
      </c>
      <c r="K12" s="48" t="s">
        <v>788</v>
      </c>
      <c r="L12" s="48" t="s">
        <v>788</v>
      </c>
      <c r="M12" s="48" t="s">
        <v>788</v>
      </c>
    </row>
    <row r="13" spans="2:13">
      <c r="B13" s="830" t="s">
        <v>241</v>
      </c>
      <c r="C13" s="831">
        <v>21905477</v>
      </c>
      <c r="D13" s="831">
        <v>415895233</v>
      </c>
      <c r="E13" s="831">
        <v>63680880</v>
      </c>
      <c r="F13" s="831">
        <v>57703901</v>
      </c>
      <c r="G13" s="831">
        <v>316415929</v>
      </c>
      <c r="H13" s="884"/>
      <c r="I13" s="830" t="s">
        <v>241</v>
      </c>
      <c r="J13" s="831">
        <v>11870086</v>
      </c>
      <c r="K13" s="831">
        <v>38921229</v>
      </c>
      <c r="L13" s="832">
        <v>-26095168</v>
      </c>
      <c r="M13" s="832">
        <v>-955975</v>
      </c>
    </row>
    <row r="14" spans="2:13">
      <c r="B14" s="391" t="s">
        <v>243</v>
      </c>
      <c r="C14" s="223">
        <v>7555149</v>
      </c>
      <c r="D14" s="223">
        <v>99888203</v>
      </c>
      <c r="E14" s="223">
        <v>18308085</v>
      </c>
      <c r="F14" s="223">
        <v>18430830</v>
      </c>
      <c r="G14" s="223">
        <v>70704437</v>
      </c>
      <c r="H14" s="884"/>
      <c r="I14" s="391" t="s">
        <v>243</v>
      </c>
      <c r="J14" s="223">
        <v>3409682</v>
      </c>
      <c r="K14" s="223">
        <v>13411420</v>
      </c>
      <c r="L14" s="224">
        <v>-8613764</v>
      </c>
      <c r="M14" s="224">
        <v>-1387974</v>
      </c>
    </row>
    <row r="15" spans="2:13">
      <c r="B15" s="391" t="s">
        <v>244</v>
      </c>
      <c r="C15" s="223">
        <v>11734652</v>
      </c>
      <c r="D15" s="223">
        <v>1344331</v>
      </c>
      <c r="E15" s="223">
        <v>4039116</v>
      </c>
      <c r="F15" s="223">
        <v>121666</v>
      </c>
      <c r="G15" s="223">
        <v>8918201</v>
      </c>
      <c r="H15" s="884"/>
      <c r="I15" s="391" t="s">
        <v>244</v>
      </c>
      <c r="J15" s="223">
        <v>1174840</v>
      </c>
      <c r="K15" s="223">
        <v>11035048</v>
      </c>
      <c r="L15" s="224">
        <v>-9560344</v>
      </c>
      <c r="M15" s="224">
        <v>-299864</v>
      </c>
    </row>
    <row r="16" spans="2:13">
      <c r="B16" s="391" t="s">
        <v>245</v>
      </c>
      <c r="C16" s="223">
        <v>7382181</v>
      </c>
      <c r="D16" s="223">
        <v>3998185</v>
      </c>
      <c r="E16" s="223">
        <v>5857967</v>
      </c>
      <c r="F16" s="223">
        <v>949972</v>
      </c>
      <c r="G16" s="223">
        <v>4572427</v>
      </c>
      <c r="H16" s="884"/>
      <c r="I16" s="391" t="s">
        <v>245</v>
      </c>
      <c r="J16" s="224">
        <v>454400</v>
      </c>
      <c r="K16" s="223">
        <v>6105192</v>
      </c>
      <c r="L16" s="224">
        <v>-5328593</v>
      </c>
      <c r="M16" s="224">
        <v>-322199</v>
      </c>
    </row>
    <row r="17" spans="2:13">
      <c r="B17" s="391" t="s">
        <v>246</v>
      </c>
      <c r="C17" s="223">
        <v>7813785</v>
      </c>
      <c r="D17" s="223">
        <v>6383879</v>
      </c>
      <c r="E17" s="223">
        <v>3093205</v>
      </c>
      <c r="F17" s="223">
        <v>233285</v>
      </c>
      <c r="G17" s="223">
        <v>10871174</v>
      </c>
      <c r="H17" s="884"/>
      <c r="I17" s="391" t="s">
        <v>246</v>
      </c>
      <c r="J17" s="223">
        <v>343483</v>
      </c>
      <c r="K17" s="223">
        <v>6407670</v>
      </c>
      <c r="L17" s="224">
        <v>-5867041</v>
      </c>
      <c r="M17" s="224">
        <v>-197146</v>
      </c>
    </row>
    <row r="18" spans="2:13">
      <c r="B18" s="392" t="s">
        <v>756</v>
      </c>
      <c r="C18" s="393">
        <v>1782902</v>
      </c>
      <c r="D18" s="393">
        <v>11341463</v>
      </c>
      <c r="E18" s="393">
        <v>5967778</v>
      </c>
      <c r="F18" s="393">
        <v>0</v>
      </c>
      <c r="G18" s="393">
        <v>7156587</v>
      </c>
      <c r="H18" s="884"/>
      <c r="I18" s="392" t="s">
        <v>756</v>
      </c>
      <c r="J18" s="225">
        <v>-70337</v>
      </c>
      <c r="K18" s="393">
        <v>1332495</v>
      </c>
      <c r="L18" s="225">
        <v>-1168640</v>
      </c>
      <c r="M18" s="225">
        <v>-234192</v>
      </c>
    </row>
    <row r="19" spans="2:13">
      <c r="B19" s="43"/>
      <c r="C19" s="43"/>
      <c r="D19" s="43"/>
      <c r="E19" s="43"/>
      <c r="F19" s="43"/>
      <c r="G19" s="43"/>
      <c r="H19" s="50"/>
    </row>
    <row r="20" spans="2:13" hidden="1">
      <c r="B20" s="43"/>
      <c r="C20" s="43"/>
      <c r="D20" s="43"/>
      <c r="E20" s="43"/>
      <c r="F20" s="43"/>
      <c r="G20" s="43"/>
      <c r="H20" s="50"/>
      <c r="I20" s="51" t="s">
        <v>756</v>
      </c>
      <c r="J20" s="52">
        <v>-994535</v>
      </c>
      <c r="K20" s="52">
        <v>339931</v>
      </c>
      <c r="L20" s="52">
        <v>-1341031</v>
      </c>
      <c r="M20" s="52">
        <v>6565</v>
      </c>
    </row>
    <row r="21" spans="2:13" hidden="1">
      <c r="B21" s="43"/>
      <c r="C21" s="43"/>
      <c r="D21" s="43"/>
      <c r="E21" s="43"/>
      <c r="F21" s="43"/>
      <c r="G21" s="43"/>
      <c r="H21" s="50"/>
      <c r="I21" s="51"/>
      <c r="J21" s="52"/>
      <c r="K21" s="52"/>
      <c r="L21" s="52"/>
      <c r="M21" s="52"/>
    </row>
    <row r="22" spans="2:13" hidden="1">
      <c r="B22" s="43"/>
      <c r="C22" s="43"/>
      <c r="D22" s="43"/>
      <c r="E22" s="43"/>
      <c r="F22" s="43"/>
      <c r="G22" s="43"/>
      <c r="H22" s="50"/>
      <c r="I22" s="43"/>
      <c r="J22" s="43"/>
      <c r="K22" s="43"/>
      <c r="L22" s="43"/>
      <c r="M22" s="43"/>
    </row>
    <row r="23" spans="2:13" hidden="1">
      <c r="B23" s="43"/>
      <c r="C23" s="43"/>
      <c r="D23" s="43"/>
      <c r="E23" s="43"/>
      <c r="F23" s="43"/>
      <c r="G23" s="43"/>
      <c r="H23" s="50"/>
      <c r="I23" s="43"/>
      <c r="J23" s="43"/>
      <c r="K23" s="43"/>
      <c r="L23" s="43"/>
      <c r="M23" s="45"/>
    </row>
    <row r="24" spans="2:13">
      <c r="B24" s="43"/>
      <c r="C24" s="43"/>
      <c r="D24" s="43"/>
      <c r="E24" s="43"/>
      <c r="F24" s="43"/>
      <c r="G24" s="43"/>
      <c r="H24" s="50"/>
      <c r="I24" s="43"/>
      <c r="J24" s="43"/>
      <c r="K24" s="43"/>
      <c r="L24" s="43"/>
      <c r="M24" s="45"/>
    </row>
    <row r="25" spans="2:13" ht="36">
      <c r="B25" s="833" t="s">
        <v>639</v>
      </c>
      <c r="C25" s="834" t="s">
        <v>241</v>
      </c>
      <c r="D25" s="834" t="s">
        <v>243</v>
      </c>
      <c r="E25" s="43"/>
      <c r="F25" s="43"/>
      <c r="G25" s="44"/>
      <c r="H25" s="43"/>
      <c r="I25" s="43"/>
      <c r="J25" s="43"/>
      <c r="K25" s="43"/>
      <c r="L25" s="43"/>
      <c r="M25" s="45"/>
    </row>
    <row r="26" spans="2:13">
      <c r="B26" s="835" t="s">
        <v>339</v>
      </c>
      <c r="C26" s="836" t="s">
        <v>347</v>
      </c>
      <c r="D26" s="836" t="s">
        <v>347</v>
      </c>
      <c r="E26" s="43"/>
      <c r="F26" s="43"/>
      <c r="G26" s="44"/>
      <c r="H26" s="43"/>
      <c r="I26" s="43"/>
      <c r="J26" s="43"/>
      <c r="K26" s="43"/>
      <c r="L26" s="43"/>
      <c r="M26" s="45"/>
    </row>
    <row r="27" spans="2:13">
      <c r="B27" s="495" t="s">
        <v>640</v>
      </c>
      <c r="C27" s="366" t="s">
        <v>641</v>
      </c>
      <c r="D27" s="366" t="s">
        <v>641</v>
      </c>
      <c r="E27" s="43"/>
      <c r="F27" s="43"/>
      <c r="G27" s="44"/>
      <c r="H27" s="43"/>
      <c r="I27" s="43"/>
      <c r="J27" s="43"/>
      <c r="K27" s="43"/>
      <c r="L27" s="43"/>
      <c r="M27" s="45"/>
    </row>
    <row r="28" spans="2:13">
      <c r="B28" s="495" t="s">
        <v>642</v>
      </c>
      <c r="C28" s="366">
        <v>0.99990029999999996</v>
      </c>
      <c r="D28" s="366">
        <v>1</v>
      </c>
      <c r="E28" s="43"/>
      <c r="F28" s="43"/>
      <c r="G28" s="44"/>
      <c r="H28" s="43"/>
      <c r="I28" s="43"/>
      <c r="J28" s="43"/>
      <c r="K28" s="43"/>
      <c r="L28" s="43"/>
      <c r="M28" s="45"/>
    </row>
    <row r="29" spans="2:13">
      <c r="B29" s="496" t="s">
        <v>643</v>
      </c>
      <c r="C29" s="367">
        <v>0.99990029999999996</v>
      </c>
      <c r="D29" s="367">
        <v>1</v>
      </c>
      <c r="E29" s="43"/>
      <c r="F29" s="43"/>
      <c r="G29" s="44"/>
      <c r="H29" s="43"/>
      <c r="I29" s="43"/>
      <c r="J29" s="43"/>
      <c r="K29" s="43"/>
      <c r="L29" s="43"/>
      <c r="M29" s="45"/>
    </row>
    <row r="30" spans="2:13">
      <c r="B30" s="1175" t="s">
        <v>760</v>
      </c>
      <c r="C30" s="1176"/>
      <c r="D30" s="1177"/>
      <c r="E30" s="43"/>
      <c r="F30" s="43"/>
      <c r="G30" s="44"/>
      <c r="H30" s="43"/>
      <c r="I30" s="43"/>
      <c r="J30" s="43"/>
      <c r="K30" s="43"/>
      <c r="L30" s="43"/>
      <c r="M30" s="45"/>
    </row>
    <row r="31" spans="2:13">
      <c r="B31" s="835" t="s">
        <v>644</v>
      </c>
      <c r="C31" s="837">
        <v>9.4135957919211311E-2</v>
      </c>
      <c r="D31" s="837">
        <v>3.1424253353629632E-2</v>
      </c>
      <c r="E31" s="43"/>
      <c r="F31" s="43"/>
      <c r="G31" s="44"/>
      <c r="H31" s="43"/>
      <c r="I31" s="43"/>
      <c r="J31" s="43"/>
      <c r="K31" s="43"/>
      <c r="L31" s="43"/>
      <c r="M31" s="45"/>
    </row>
    <row r="32" spans="2:13">
      <c r="B32" s="495" t="s">
        <v>97</v>
      </c>
      <c r="C32" s="368">
        <v>0.16044181372432381</v>
      </c>
      <c r="D32" s="368">
        <v>5.1400351059761949E-2</v>
      </c>
      <c r="E32" s="43"/>
      <c r="F32" s="43"/>
      <c r="G32" s="44"/>
      <c r="H32" s="43"/>
      <c r="I32" s="43"/>
      <c r="J32" s="43"/>
      <c r="K32" s="43"/>
      <c r="L32" s="43"/>
      <c r="M32" s="43"/>
    </row>
    <row r="33" spans="2:4">
      <c r="B33" s="496" t="s">
        <v>645</v>
      </c>
      <c r="C33" s="497">
        <v>0.11130876163370003</v>
      </c>
      <c r="D33" s="497">
        <v>3.8891966010479326E-2</v>
      </c>
    </row>
    <row r="34" spans="2:4"/>
    <row r="35" spans="2:4"/>
  </sheetData>
  <mergeCells count="1">
    <mergeCell ref="B30:D30"/>
  </mergeCells>
  <pageMargins left="0.7" right="0.7" top="0.75" bottom="0.75" header="0.3" footer="0.3"/>
  <pageSetup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theme="9" tint="-0.249977111117893"/>
  </sheetPr>
  <dimension ref="A1:E38"/>
  <sheetViews>
    <sheetView showGridLines="0" workbookViewId="0"/>
  </sheetViews>
  <sheetFormatPr baseColWidth="10" defaultColWidth="0" defaultRowHeight="14.4" zeroHeight="1"/>
  <cols>
    <col min="1" max="1" width="11.44140625" style="16" customWidth="1" collapsed="1"/>
    <col min="2" max="2" width="37.5546875" style="16" bestFit="1" customWidth="1" collapsed="1"/>
    <col min="3" max="3" width="22.33203125" style="16" customWidth="1" collapsed="1"/>
    <col min="4" max="4" width="19" style="16" customWidth="1" collapsed="1"/>
    <col min="5" max="5" width="11.44140625" customWidth="1"/>
    <col min="6" max="16384" width="11.44140625" hidden="1"/>
  </cols>
  <sheetData>
    <row r="1" spans="1:4">
      <c r="A1" s="95" t="s">
        <v>833</v>
      </c>
    </row>
    <row r="2" spans="1:4" ht="15" thickBot="1"/>
    <row r="3" spans="1:4">
      <c r="B3" s="1178" t="s">
        <v>834</v>
      </c>
      <c r="C3" s="1179">
        <v>45473</v>
      </c>
      <c r="D3" s="1180"/>
    </row>
    <row r="4" spans="1:4">
      <c r="B4" s="1178"/>
      <c r="C4" s="1181" t="s">
        <v>788</v>
      </c>
      <c r="D4" s="1181"/>
    </row>
    <row r="5" spans="1:4" ht="24">
      <c r="B5" s="1178"/>
      <c r="C5" s="507" t="s">
        <v>746</v>
      </c>
      <c r="D5" s="500" t="s">
        <v>720</v>
      </c>
    </row>
    <row r="6" spans="1:4">
      <c r="A6" s="508" t="s">
        <v>25</v>
      </c>
      <c r="B6" s="518" t="s">
        <v>257</v>
      </c>
      <c r="C6" s="519">
        <v>252840419</v>
      </c>
      <c r="D6" s="519">
        <v>252840419</v>
      </c>
    </row>
    <row r="7" spans="1:4">
      <c r="A7" s="508" t="s">
        <v>37</v>
      </c>
      <c r="B7" s="521" t="s">
        <v>258</v>
      </c>
      <c r="C7" s="509">
        <v>1305828661</v>
      </c>
      <c r="D7" s="509">
        <v>1305828661</v>
      </c>
    </row>
    <row r="8" spans="1:4">
      <c r="A8" s="508"/>
      <c r="B8" s="499" t="s">
        <v>721</v>
      </c>
      <c r="C8" s="510">
        <v>1558669080</v>
      </c>
      <c r="D8" s="510">
        <v>1558669080</v>
      </c>
    </row>
    <row r="9" spans="1:4">
      <c r="A9" s="508" t="s">
        <v>1</v>
      </c>
      <c r="B9" s="518" t="s">
        <v>87</v>
      </c>
      <c r="C9" s="520">
        <v>0</v>
      </c>
      <c r="D9" s="520">
        <v>-107760188</v>
      </c>
    </row>
    <row r="10" spans="1:4">
      <c r="A10" s="508"/>
      <c r="B10" s="521" t="s">
        <v>722</v>
      </c>
      <c r="C10" s="509">
        <v>1462746</v>
      </c>
      <c r="D10" s="522">
        <v>1462746</v>
      </c>
    </row>
    <row r="11" spans="1:4">
      <c r="A11" s="508"/>
      <c r="B11" s="499" t="s">
        <v>723</v>
      </c>
      <c r="C11" s="510">
        <v>1560131826</v>
      </c>
      <c r="D11" s="510">
        <v>1452371638</v>
      </c>
    </row>
    <row r="12" spans="1:4">
      <c r="A12" s="508" t="s">
        <v>0</v>
      </c>
      <c r="B12" s="524" t="s">
        <v>256</v>
      </c>
      <c r="C12" s="528">
        <v>2433133155</v>
      </c>
      <c r="D12" s="525">
        <v>2433133155</v>
      </c>
    </row>
    <row r="13" spans="1:4">
      <c r="B13" s="524" t="s">
        <v>257</v>
      </c>
      <c r="C13" s="525">
        <v>-252840419</v>
      </c>
      <c r="D13" s="525">
        <v>-252840419</v>
      </c>
    </row>
    <row r="14" spans="1:4">
      <c r="B14" s="521" t="s">
        <v>258</v>
      </c>
      <c r="C14" s="522">
        <v>-1305828661</v>
      </c>
      <c r="D14" s="525">
        <v>-1305828661</v>
      </c>
    </row>
    <row r="15" spans="1:4">
      <c r="B15" s="499" t="s">
        <v>724</v>
      </c>
      <c r="C15" s="510">
        <v>874464075</v>
      </c>
      <c r="D15" s="510">
        <v>874464075</v>
      </c>
    </row>
    <row r="16" spans="1:4"/>
    <row r="17" spans="1:4">
      <c r="B17" s="499" t="s">
        <v>834</v>
      </c>
      <c r="C17" s="517">
        <v>1.7841005372347629</v>
      </c>
      <c r="D17" s="517">
        <v>1.6608705600627447</v>
      </c>
    </row>
    <row r="18" spans="1:4"/>
    <row r="19" spans="1:4"/>
    <row r="20" spans="1:4">
      <c r="A20" s="95" t="s">
        <v>835</v>
      </c>
    </row>
    <row r="21" spans="1:4"/>
    <row r="22" spans="1:4">
      <c r="B22" s="1182" t="s">
        <v>834</v>
      </c>
      <c r="C22" s="1185">
        <v>45473</v>
      </c>
      <c r="D22" s="1186"/>
    </row>
    <row r="23" spans="1:4">
      <c r="B23" s="1183"/>
      <c r="C23" s="1187" t="s">
        <v>788</v>
      </c>
      <c r="D23" s="1188"/>
    </row>
    <row r="24" spans="1:4" ht="24">
      <c r="B24" s="1184"/>
      <c r="C24" s="529" t="s">
        <v>765</v>
      </c>
      <c r="D24" s="530" t="s">
        <v>766</v>
      </c>
    </row>
    <row r="25" spans="1:4">
      <c r="B25" s="518" t="s">
        <v>257</v>
      </c>
      <c r="C25" s="523">
        <v>252840419</v>
      </c>
      <c r="D25" s="523">
        <v>252840419</v>
      </c>
    </row>
    <row r="26" spans="1:4">
      <c r="B26" s="521" t="s">
        <v>258</v>
      </c>
      <c r="C26" s="901">
        <v>1305828661</v>
      </c>
      <c r="D26" s="901">
        <v>1305828661</v>
      </c>
    </row>
    <row r="27" spans="1:4">
      <c r="B27" s="499" t="s">
        <v>721</v>
      </c>
      <c r="C27" s="510">
        <v>1558669080</v>
      </c>
      <c r="D27" s="510">
        <v>1558669080</v>
      </c>
    </row>
    <row r="28" spans="1:4">
      <c r="B28" s="518" t="s">
        <v>87</v>
      </c>
      <c r="C28" s="520">
        <v>-107760188</v>
      </c>
      <c r="D28" s="520">
        <v>-107760188</v>
      </c>
    </row>
    <row r="29" spans="1:4">
      <c r="B29" s="521" t="s">
        <v>722</v>
      </c>
      <c r="C29" s="522">
        <v>1462746</v>
      </c>
      <c r="D29" s="522">
        <v>0</v>
      </c>
    </row>
    <row r="30" spans="1:4">
      <c r="B30" s="499" t="s">
        <v>723</v>
      </c>
      <c r="C30" s="510">
        <v>1452371638</v>
      </c>
      <c r="D30" s="510">
        <v>1450908892</v>
      </c>
    </row>
    <row r="31" spans="1:4">
      <c r="B31" s="527"/>
      <c r="C31" s="520"/>
      <c r="D31" s="520"/>
    </row>
    <row r="32" spans="1:4">
      <c r="B32" s="524" t="s">
        <v>256</v>
      </c>
      <c r="C32" s="525">
        <v>2433133155</v>
      </c>
      <c r="D32" s="525">
        <v>2433133155</v>
      </c>
    </row>
    <row r="33" spans="2:4">
      <c r="B33" s="524" t="s">
        <v>257</v>
      </c>
      <c r="C33" s="525">
        <v>-252840419</v>
      </c>
      <c r="D33" s="525">
        <v>-252840419</v>
      </c>
    </row>
    <row r="34" spans="2:4">
      <c r="B34" s="521" t="s">
        <v>258</v>
      </c>
      <c r="C34" s="525">
        <v>-1305828661</v>
      </c>
      <c r="D34" s="522">
        <v>-1305828661</v>
      </c>
    </row>
    <row r="35" spans="2:4">
      <c r="B35" s="499" t="s">
        <v>724</v>
      </c>
      <c r="C35" s="510">
        <v>874464075</v>
      </c>
      <c r="D35" s="510">
        <v>874464075</v>
      </c>
    </row>
    <row r="36" spans="2:4">
      <c r="B36" s="516"/>
      <c r="C36" s="511"/>
      <c r="D36" s="511"/>
    </row>
    <row r="37" spans="2:4">
      <c r="B37" s="499" t="s">
        <v>834</v>
      </c>
      <c r="C37" s="517">
        <v>1.6608705600627447</v>
      </c>
      <c r="D37" s="517">
        <v>1.6591978258226332</v>
      </c>
    </row>
    <row r="38" spans="2:4"/>
  </sheetData>
  <mergeCells count="6">
    <mergeCell ref="B3:B5"/>
    <mergeCell ref="C3:D3"/>
    <mergeCell ref="C4:D4"/>
    <mergeCell ref="B22:B24"/>
    <mergeCell ref="C22:D22"/>
    <mergeCell ref="C23:D23"/>
  </mergeCells>
  <pageMargins left="0.7" right="0.7" top="0.75" bottom="0.75" header="0.3" footer="0.3"/>
  <pageSetup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0000"/>
  </sheetPr>
  <dimension ref="A1:D39"/>
  <sheetViews>
    <sheetView showGridLines="0" workbookViewId="0">
      <selection activeCell="E18" sqref="E18"/>
    </sheetView>
  </sheetViews>
  <sheetFormatPr baseColWidth="10" defaultColWidth="11.44140625" defaultRowHeight="14.4" outlineLevelRow="1"/>
  <cols>
    <col min="1" max="1" width="11.44140625" style="131"/>
    <col min="2" max="2" width="41.44140625" style="131" bestFit="1" customWidth="1"/>
    <col min="3" max="3" width="21.44140625" style="131" customWidth="1"/>
  </cols>
  <sheetData>
    <row r="1" spans="1:4">
      <c r="A1" s="512" t="s">
        <v>726</v>
      </c>
    </row>
    <row r="2" spans="1:4">
      <c r="D2" t="s">
        <v>745</v>
      </c>
    </row>
    <row r="3" spans="1:4">
      <c r="B3" s="1189" t="s">
        <v>719</v>
      </c>
      <c r="C3" s="485">
        <v>45473</v>
      </c>
    </row>
    <row r="4" spans="1:4">
      <c r="B4" s="1189"/>
      <c r="C4" s="531" t="s">
        <v>85</v>
      </c>
    </row>
    <row r="5" spans="1:4">
      <c r="A5" s="513" t="s">
        <v>25</v>
      </c>
      <c r="B5" s="537" t="s">
        <v>257</v>
      </c>
      <c r="C5" s="538">
        <v>79628826</v>
      </c>
    </row>
    <row r="6" spans="1:4">
      <c r="A6" s="513" t="s">
        <v>37</v>
      </c>
      <c r="B6" s="539" t="s">
        <v>258</v>
      </c>
      <c r="C6" s="540">
        <v>74849427</v>
      </c>
    </row>
    <row r="7" spans="1:4">
      <c r="A7" s="513"/>
      <c r="B7" s="533" t="s">
        <v>721</v>
      </c>
      <c r="C7" s="534">
        <v>154478253</v>
      </c>
    </row>
    <row r="8" spans="1:4">
      <c r="A8" s="513" t="s">
        <v>1</v>
      </c>
      <c r="B8" s="532" t="s">
        <v>87</v>
      </c>
      <c r="C8" s="526">
        <v>-9764826</v>
      </c>
    </row>
    <row r="9" spans="1:4">
      <c r="A9" s="513"/>
      <c r="B9" s="533" t="s">
        <v>723</v>
      </c>
      <c r="C9" s="534">
        <v>144713427</v>
      </c>
    </row>
    <row r="10" spans="1:4">
      <c r="A10" s="513" t="s">
        <v>0</v>
      </c>
      <c r="B10" s="541" t="s">
        <v>256</v>
      </c>
      <c r="C10" s="542">
        <v>480192521</v>
      </c>
    </row>
    <row r="11" spans="1:4">
      <c r="A11" s="513"/>
      <c r="B11" s="541" t="s">
        <v>257</v>
      </c>
      <c r="C11" s="542">
        <v>-79628826</v>
      </c>
    </row>
    <row r="12" spans="1:4">
      <c r="A12" s="513"/>
      <c r="B12" s="539" t="s">
        <v>258</v>
      </c>
      <c r="C12" s="540">
        <v>-74849427</v>
      </c>
    </row>
    <row r="13" spans="1:4">
      <c r="A13" s="513"/>
      <c r="B13" s="533" t="s">
        <v>724</v>
      </c>
      <c r="C13" s="534">
        <v>325714268</v>
      </c>
    </row>
    <row r="14" spans="1:4">
      <c r="A14" s="514"/>
      <c r="B14" s="535"/>
      <c r="C14" s="526"/>
    </row>
    <row r="15" spans="1:4">
      <c r="B15" s="533" t="s">
        <v>725</v>
      </c>
      <c r="C15" s="536">
        <v>0.44429563337397304</v>
      </c>
    </row>
    <row r="18" spans="1:3">
      <c r="A18" s="512" t="s">
        <v>727</v>
      </c>
    </row>
    <row r="19" spans="1:3">
      <c r="A19" s="512"/>
    </row>
    <row r="20" spans="1:3">
      <c r="A20" s="512"/>
    </row>
    <row r="21" spans="1:3">
      <c r="A21" s="512"/>
      <c r="B21" s="1189" t="s">
        <v>728</v>
      </c>
      <c r="C21" s="485">
        <v>45473</v>
      </c>
    </row>
    <row r="22" spans="1:3">
      <c r="A22" s="512"/>
      <c r="B22" s="1189"/>
      <c r="C22" s="531" t="s">
        <v>85</v>
      </c>
    </row>
    <row r="23" spans="1:3" outlineLevel="1">
      <c r="A23" s="513" t="s">
        <v>729</v>
      </c>
      <c r="B23" s="532" t="s">
        <v>57</v>
      </c>
      <c r="C23" s="526">
        <v>30432357</v>
      </c>
    </row>
    <row r="24" spans="1:3" outlineLevel="1">
      <c r="A24" s="513" t="s">
        <v>730</v>
      </c>
      <c r="B24" s="532" t="s">
        <v>731</v>
      </c>
      <c r="C24" s="526">
        <v>-2948029</v>
      </c>
    </row>
    <row r="25" spans="1:3" outlineLevel="1">
      <c r="A25" s="513" t="s">
        <v>732</v>
      </c>
      <c r="B25" s="532" t="s">
        <v>732</v>
      </c>
      <c r="C25" s="526">
        <v>-1380484</v>
      </c>
    </row>
    <row r="26" spans="1:3" outlineLevel="1">
      <c r="A26" s="513" t="s">
        <v>733</v>
      </c>
      <c r="B26" s="532" t="s">
        <v>734</v>
      </c>
      <c r="C26" s="526">
        <v>-9686961</v>
      </c>
    </row>
    <row r="27" spans="1:3" outlineLevel="1">
      <c r="A27" s="513" t="s">
        <v>63</v>
      </c>
      <c r="B27" s="532" t="s">
        <v>64</v>
      </c>
      <c r="C27" s="526">
        <v>-2719740</v>
      </c>
    </row>
    <row r="28" spans="1:3" outlineLevel="1">
      <c r="A28" s="513" t="s">
        <v>74</v>
      </c>
      <c r="B28" s="532" t="s">
        <v>75</v>
      </c>
      <c r="C28" s="526">
        <v>-275895</v>
      </c>
    </row>
    <row r="29" spans="1:3" outlineLevel="1">
      <c r="A29" s="513" t="s">
        <v>67</v>
      </c>
      <c r="B29" s="532" t="s">
        <v>68</v>
      </c>
      <c r="C29" s="526">
        <v>-73493</v>
      </c>
    </row>
    <row r="30" spans="1:3">
      <c r="A30" s="513"/>
      <c r="B30" s="537" t="s">
        <v>735</v>
      </c>
      <c r="C30" s="538">
        <v>13347755</v>
      </c>
    </row>
    <row r="31" spans="1:3">
      <c r="A31" s="513" t="s">
        <v>63</v>
      </c>
      <c r="B31" s="539" t="s">
        <v>64</v>
      </c>
      <c r="C31" s="540">
        <v>2719740</v>
      </c>
    </row>
    <row r="32" spans="1:3">
      <c r="A32" s="513" t="s">
        <v>736</v>
      </c>
      <c r="B32" s="515" t="s">
        <v>736</v>
      </c>
      <c r="C32" s="534">
        <v>16067495</v>
      </c>
    </row>
    <row r="33" spans="1:3">
      <c r="A33" s="513" t="s">
        <v>70</v>
      </c>
      <c r="B33" s="537" t="s">
        <v>71</v>
      </c>
      <c r="C33" s="538">
        <v>187975</v>
      </c>
    </row>
    <row r="34" spans="1:3">
      <c r="A34" s="513" t="s">
        <v>72</v>
      </c>
      <c r="B34" s="539" t="s">
        <v>73</v>
      </c>
      <c r="C34" s="540">
        <v>-1267307</v>
      </c>
    </row>
    <row r="35" spans="1:3">
      <c r="A35" s="513"/>
      <c r="B35" s="515" t="s">
        <v>737</v>
      </c>
      <c r="C35" s="534">
        <v>-1079332</v>
      </c>
    </row>
    <row r="36" spans="1:3">
      <c r="B36" s="543"/>
      <c r="C36" s="526"/>
    </row>
    <row r="37" spans="1:3">
      <c r="B37" s="515" t="s">
        <v>728</v>
      </c>
      <c r="C37" s="536">
        <v>14.886517772103486</v>
      </c>
    </row>
    <row r="39" spans="1:3">
      <c r="B39" s="131" t="s">
        <v>738</v>
      </c>
    </row>
  </sheetData>
  <mergeCells count="2">
    <mergeCell ref="B3:B4"/>
    <mergeCell ref="B21:B2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tabColor rgb="FFFFFF00"/>
  </sheetPr>
  <dimension ref="B1:U130"/>
  <sheetViews>
    <sheetView showGridLines="0" topLeftCell="A106" zoomScale="80" zoomScaleNormal="80" workbookViewId="0">
      <selection activeCell="F119" sqref="F119"/>
    </sheetView>
  </sheetViews>
  <sheetFormatPr baseColWidth="10" defaultColWidth="11.44140625" defaultRowHeight="14.4"/>
  <cols>
    <col min="3" max="3" width="49.5546875" bestFit="1" customWidth="1"/>
    <col min="6" max="6" width="45.44140625" customWidth="1"/>
    <col min="7" max="8" width="11.44140625" customWidth="1"/>
    <col min="9" max="9" width="11.44140625" style="864" customWidth="1"/>
    <col min="10" max="14" width="11.44140625" customWidth="1"/>
  </cols>
  <sheetData>
    <row r="1" spans="2:21" ht="17.399999999999999">
      <c r="B1" s="1195" t="s">
        <v>646</v>
      </c>
      <c r="C1" s="1195"/>
      <c r="D1" s="1195"/>
      <c r="E1" s="1195"/>
      <c r="F1" s="1195"/>
      <c r="G1" s="152"/>
      <c r="H1" s="152"/>
      <c r="I1" s="853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2:21">
      <c r="B2" s="153"/>
      <c r="C2" s="154"/>
      <c r="D2" s="154"/>
      <c r="E2" s="154"/>
      <c r="F2" s="154"/>
      <c r="G2" s="152"/>
      <c r="H2" s="152"/>
      <c r="I2" s="853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2:21" ht="15.6">
      <c r="B3" s="1196" t="s">
        <v>647</v>
      </c>
      <c r="C3" s="1196"/>
      <c r="D3" s="1196"/>
      <c r="E3" s="1196"/>
      <c r="F3" s="1196"/>
      <c r="G3" s="152"/>
      <c r="H3" s="152"/>
      <c r="I3" s="853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2:21" ht="15.6">
      <c r="B4" s="1196" t="s">
        <v>648</v>
      </c>
      <c r="C4" s="1196"/>
      <c r="D4" s="1196"/>
      <c r="E4" s="1196"/>
      <c r="F4" s="1196"/>
      <c r="G4" s="152"/>
      <c r="H4" s="152"/>
      <c r="I4" s="853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</row>
    <row r="5" spans="2:21" ht="15" thickBot="1">
      <c r="B5" s="1197" t="s">
        <v>741</v>
      </c>
      <c r="C5" s="1197"/>
      <c r="D5" s="1197"/>
      <c r="E5" s="1197"/>
      <c r="F5" s="1197"/>
      <c r="G5" s="155"/>
      <c r="H5" s="155"/>
      <c r="I5" s="854"/>
      <c r="J5" s="155"/>
      <c r="K5" s="155"/>
      <c r="L5" s="155"/>
      <c r="M5" s="155"/>
      <c r="N5" s="152"/>
      <c r="O5" s="155"/>
      <c r="P5" s="155"/>
      <c r="Q5" s="155"/>
      <c r="R5" s="155"/>
      <c r="S5" s="155"/>
      <c r="T5" s="155"/>
      <c r="U5" s="155"/>
    </row>
    <row r="6" spans="2:21">
      <c r="B6" s="156"/>
      <c r="C6" s="152"/>
      <c r="D6" s="152"/>
      <c r="E6" s="152"/>
      <c r="F6" s="152"/>
      <c r="G6" s="152"/>
      <c r="H6" s="152"/>
      <c r="I6" s="853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</row>
    <row r="7" spans="2:21">
      <c r="B7" s="152"/>
      <c r="C7" s="152"/>
      <c r="D7" s="152"/>
      <c r="E7" s="152"/>
      <c r="F7" s="152"/>
      <c r="G7" s="152"/>
      <c r="H7" s="152"/>
      <c r="I7" s="853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2:21" ht="15" thickBot="1">
      <c r="B8" s="157"/>
      <c r="C8" s="158"/>
      <c r="D8" s="158"/>
      <c r="E8" s="838" t="s">
        <v>649</v>
      </c>
      <c r="F8" s="158"/>
      <c r="G8" s="158"/>
      <c r="H8" s="159">
        <v>45291</v>
      </c>
      <c r="I8" s="1192"/>
      <c r="J8" s="1192"/>
      <c r="K8" s="1192"/>
      <c r="L8" s="1192"/>
      <c r="M8" s="1192"/>
      <c r="N8" s="152"/>
      <c r="O8" s="158"/>
      <c r="P8" s="158"/>
      <c r="Q8" s="838" t="s">
        <v>649</v>
      </c>
      <c r="R8" s="159">
        <v>45291</v>
      </c>
      <c r="S8" s="158"/>
      <c r="T8" s="839"/>
      <c r="U8" s="158"/>
    </row>
    <row r="9" spans="2:21" ht="15.75" customHeight="1" thickBot="1">
      <c r="B9" s="157"/>
      <c r="C9" s="1193" t="s">
        <v>650</v>
      </c>
      <c r="D9" s="1194" t="s">
        <v>651</v>
      </c>
      <c r="E9" s="1194" t="s">
        <v>652</v>
      </c>
      <c r="F9" s="1194" t="s">
        <v>653</v>
      </c>
      <c r="G9" s="1194" t="s">
        <v>654</v>
      </c>
      <c r="H9" s="1194"/>
      <c r="I9" s="1194"/>
      <c r="J9" s="1194"/>
      <c r="K9" s="1194"/>
      <c r="L9" s="1194"/>
      <c r="M9" s="1194"/>
      <c r="N9" s="152"/>
      <c r="O9" s="670" t="s">
        <v>655</v>
      </c>
      <c r="P9" s="160"/>
      <c r="Q9" s="160"/>
      <c r="R9" s="160"/>
      <c r="S9" s="160"/>
      <c r="T9" s="160"/>
      <c r="U9" s="160"/>
    </row>
    <row r="10" spans="2:21" ht="51.6" thickBot="1">
      <c r="B10" s="157"/>
      <c r="C10" s="1193"/>
      <c r="D10" s="1194"/>
      <c r="E10" s="1194"/>
      <c r="F10" s="1194"/>
      <c r="G10" s="160" t="s">
        <v>656</v>
      </c>
      <c r="H10" s="160" t="s">
        <v>657</v>
      </c>
      <c r="I10" s="855" t="s">
        <v>658</v>
      </c>
      <c r="J10" s="160" t="s">
        <v>659</v>
      </c>
      <c r="K10" s="160" t="s">
        <v>660</v>
      </c>
      <c r="L10" s="160" t="s">
        <v>661</v>
      </c>
      <c r="M10" s="160" t="s">
        <v>662</v>
      </c>
      <c r="N10" s="152"/>
      <c r="O10" s="160" t="s">
        <v>663</v>
      </c>
      <c r="P10" s="160" t="s">
        <v>278</v>
      </c>
      <c r="Q10" s="160" t="s">
        <v>664</v>
      </c>
      <c r="R10" s="160" t="s">
        <v>665</v>
      </c>
      <c r="S10" s="160" t="s">
        <v>666</v>
      </c>
      <c r="T10" s="160" t="s">
        <v>667</v>
      </c>
      <c r="U10" s="160" t="s">
        <v>668</v>
      </c>
    </row>
    <row r="11" spans="2:21">
      <c r="B11" s="161"/>
      <c r="C11" s="1190" t="s">
        <v>669</v>
      </c>
      <c r="D11" s="1190"/>
      <c r="E11" s="1190"/>
      <c r="F11" s="1190"/>
      <c r="G11" s="1190"/>
      <c r="H11" s="1190"/>
      <c r="I11" s="1190"/>
      <c r="J11" s="1190"/>
      <c r="K11" s="1190"/>
      <c r="L11" s="1190"/>
      <c r="M11" s="1190"/>
      <c r="N11" s="152"/>
      <c r="O11" s="152"/>
      <c r="P11" s="152"/>
      <c r="Q11" s="152"/>
      <c r="R11" s="152"/>
      <c r="S11" s="152"/>
      <c r="T11" s="152"/>
      <c r="U11" s="152"/>
    </row>
    <row r="12" spans="2:21">
      <c r="B12" s="161">
        <v>1</v>
      </c>
      <c r="C12" s="847" t="s">
        <v>670</v>
      </c>
      <c r="D12" s="848" t="s">
        <v>326</v>
      </c>
      <c r="E12" s="848" t="s">
        <v>671</v>
      </c>
      <c r="F12" s="849" t="s">
        <v>173</v>
      </c>
      <c r="G12" s="164"/>
      <c r="H12" s="164"/>
      <c r="I12" s="856">
        <v>0</v>
      </c>
      <c r="J12" s="164"/>
      <c r="K12" s="164"/>
      <c r="L12" s="164"/>
      <c r="M12" s="850" t="e">
        <f>+#REF!</f>
        <v>#REF!</v>
      </c>
      <c r="N12" s="152"/>
      <c r="O12" s="165"/>
      <c r="P12" s="165"/>
      <c r="Q12" s="165"/>
      <c r="R12" s="165"/>
      <c r="S12" s="165"/>
      <c r="T12" s="165"/>
      <c r="U12" s="165"/>
    </row>
    <row r="13" spans="2:21">
      <c r="B13" s="161">
        <v>2</v>
      </c>
      <c r="C13" s="587"/>
      <c r="D13" s="162"/>
      <c r="E13" s="162"/>
      <c r="F13" s="166"/>
      <c r="G13" s="167"/>
      <c r="H13" s="167"/>
      <c r="I13" s="857"/>
      <c r="J13" s="167"/>
      <c r="K13" s="167"/>
      <c r="L13" s="167"/>
      <c r="M13" s="167"/>
      <c r="N13" s="152"/>
      <c r="O13" s="167"/>
      <c r="P13" s="167"/>
      <c r="Q13" s="167"/>
      <c r="R13" s="167"/>
      <c r="S13" s="167"/>
      <c r="T13" s="167"/>
      <c r="U13" s="167"/>
    </row>
    <row r="14" spans="2:21">
      <c r="B14" s="161"/>
      <c r="C14" s="840" t="s">
        <v>672</v>
      </c>
      <c r="D14" s="841"/>
      <c r="E14" s="841"/>
      <c r="F14" s="842"/>
      <c r="G14" s="843">
        <v>0</v>
      </c>
      <c r="H14" s="659">
        <v>0</v>
      </c>
      <c r="I14" s="858">
        <v>0</v>
      </c>
      <c r="J14" s="659">
        <v>0</v>
      </c>
      <c r="K14" s="659">
        <v>0</v>
      </c>
      <c r="L14" s="659">
        <v>0</v>
      </c>
      <c r="M14" s="659" t="e">
        <f>+M12</f>
        <v>#REF!</v>
      </c>
      <c r="N14" s="152"/>
      <c r="O14" s="659">
        <v>0</v>
      </c>
      <c r="P14" s="659">
        <v>0</v>
      </c>
      <c r="Q14" s="659">
        <v>0</v>
      </c>
      <c r="R14" s="659">
        <v>0</v>
      </c>
      <c r="S14" s="659">
        <v>0</v>
      </c>
      <c r="T14" s="659">
        <v>0</v>
      </c>
      <c r="U14" s="659">
        <v>0</v>
      </c>
    </row>
    <row r="15" spans="2:21" ht="15" thickBot="1">
      <c r="B15" s="161"/>
      <c r="C15" s="152"/>
      <c r="D15" s="152"/>
      <c r="E15" s="152"/>
      <c r="F15" s="152"/>
      <c r="G15" s="152"/>
      <c r="H15" s="152"/>
      <c r="I15" s="853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</row>
    <row r="16" spans="2:21">
      <c r="B16" s="161"/>
      <c r="C16" s="1191" t="s">
        <v>673</v>
      </c>
      <c r="D16" s="1191"/>
      <c r="E16" s="1191"/>
      <c r="F16" s="1191"/>
      <c r="G16" s="1191"/>
      <c r="H16" s="1191"/>
      <c r="I16" s="1191"/>
      <c r="J16" s="1191"/>
      <c r="K16" s="1191"/>
      <c r="L16" s="1191"/>
      <c r="M16" s="1191"/>
      <c r="N16" s="152"/>
      <c r="O16" s="168"/>
      <c r="P16" s="168"/>
      <c r="Q16" s="168"/>
      <c r="R16" s="168"/>
      <c r="S16" s="168"/>
      <c r="T16" s="168"/>
      <c r="U16" s="168"/>
    </row>
    <row r="17" spans="2:20">
      <c r="B17" s="161">
        <v>1</v>
      </c>
      <c r="C17" s="587" t="s">
        <v>674</v>
      </c>
      <c r="D17" s="162" t="s">
        <v>300</v>
      </c>
      <c r="E17" s="162" t="s">
        <v>671</v>
      </c>
      <c r="F17" s="163" t="s">
        <v>303</v>
      </c>
      <c r="G17" s="851" t="e">
        <f>+#REF!</f>
        <v>#REF!</v>
      </c>
      <c r="H17" s="164"/>
      <c r="I17" s="859"/>
      <c r="J17" s="164"/>
      <c r="K17" s="164"/>
      <c r="L17" s="164"/>
      <c r="M17" s="165"/>
      <c r="N17" s="152"/>
      <c r="O17" s="165"/>
      <c r="P17" s="165"/>
      <c r="Q17" s="165">
        <v>0</v>
      </c>
      <c r="R17" s="165"/>
      <c r="S17" s="165"/>
      <c r="T17" s="165">
        <v>0</v>
      </c>
    </row>
    <row r="18" spans="2:20">
      <c r="B18" s="161">
        <v>2</v>
      </c>
      <c r="C18" s="587" t="s">
        <v>296</v>
      </c>
      <c r="D18" s="162" t="s">
        <v>675</v>
      </c>
      <c r="E18" s="162" t="s">
        <v>676</v>
      </c>
      <c r="F18" s="163" t="s">
        <v>677</v>
      </c>
      <c r="G18" s="164"/>
      <c r="H18" s="164"/>
      <c r="I18" s="856" t="e">
        <f>+#REF!</f>
        <v>#REF!</v>
      </c>
      <c r="J18" s="164"/>
      <c r="K18" s="164"/>
      <c r="L18" s="164"/>
      <c r="M18" s="165"/>
      <c r="N18" s="152"/>
      <c r="O18" s="165"/>
      <c r="P18" s="165"/>
      <c r="Q18" s="165">
        <v>0</v>
      </c>
      <c r="R18" s="165"/>
      <c r="S18" s="165"/>
      <c r="T18" s="165"/>
    </row>
    <row r="19" spans="2:20">
      <c r="B19" s="161">
        <v>3</v>
      </c>
      <c r="C19" s="587" t="s">
        <v>674</v>
      </c>
      <c r="D19" s="162" t="s">
        <v>300</v>
      </c>
      <c r="E19" s="162" t="s">
        <v>671</v>
      </c>
      <c r="F19" s="163" t="s">
        <v>678</v>
      </c>
      <c r="G19" s="164"/>
      <c r="H19" s="164"/>
      <c r="I19" s="856"/>
      <c r="J19" s="164"/>
      <c r="K19" s="164"/>
      <c r="L19" s="164"/>
      <c r="M19" s="165"/>
      <c r="N19" s="152"/>
      <c r="O19" s="165"/>
      <c r="P19" s="165"/>
      <c r="Q19" s="165">
        <v>0</v>
      </c>
      <c r="R19" s="165"/>
      <c r="S19" s="165"/>
      <c r="T19" s="165">
        <v>0</v>
      </c>
    </row>
    <row r="20" spans="2:20">
      <c r="B20" s="161">
        <v>4</v>
      </c>
      <c r="C20" s="587" t="s">
        <v>674</v>
      </c>
      <c r="D20" s="162" t="s">
        <v>300</v>
      </c>
      <c r="E20" s="162" t="s">
        <v>671</v>
      </c>
      <c r="F20" s="587" t="s">
        <v>679</v>
      </c>
      <c r="G20" s="164"/>
      <c r="H20" s="164"/>
      <c r="I20" s="856" t="e">
        <f>+#REF!</f>
        <v>#REF!</v>
      </c>
      <c r="J20" s="164"/>
      <c r="K20" s="164"/>
      <c r="L20" s="164"/>
      <c r="M20" s="165"/>
      <c r="N20" s="152"/>
      <c r="O20" s="165"/>
      <c r="P20" s="165"/>
      <c r="Q20" s="165">
        <v>0</v>
      </c>
      <c r="R20" s="165"/>
      <c r="S20" s="165"/>
      <c r="T20" s="165">
        <v>0</v>
      </c>
    </row>
    <row r="21" spans="2:20">
      <c r="B21" s="161">
        <v>5</v>
      </c>
      <c r="C21" s="587" t="s">
        <v>680</v>
      </c>
      <c r="D21" s="162" t="s">
        <v>681</v>
      </c>
      <c r="E21" s="162" t="s">
        <v>671</v>
      </c>
      <c r="F21" s="163" t="s">
        <v>682</v>
      </c>
      <c r="G21" s="164"/>
      <c r="H21" s="164"/>
      <c r="I21" s="856"/>
      <c r="J21" s="164"/>
      <c r="K21" s="164"/>
      <c r="L21" s="164"/>
      <c r="M21" s="165"/>
      <c r="N21" s="152"/>
      <c r="O21" s="165"/>
      <c r="P21" s="165"/>
      <c r="Q21" s="165">
        <v>0</v>
      </c>
      <c r="R21" s="165"/>
      <c r="S21" s="165"/>
      <c r="T21" s="165">
        <v>0</v>
      </c>
    </row>
    <row r="22" spans="2:20">
      <c r="B22" s="161">
        <v>6</v>
      </c>
      <c r="C22" s="587" t="s">
        <v>680</v>
      </c>
      <c r="D22" s="162" t="s">
        <v>681</v>
      </c>
      <c r="E22" s="162" t="s">
        <v>671</v>
      </c>
      <c r="F22" s="163" t="s">
        <v>683</v>
      </c>
      <c r="G22" s="164"/>
      <c r="H22" s="164"/>
      <c r="I22" s="856"/>
      <c r="J22" s="164"/>
      <c r="K22" s="164"/>
      <c r="L22" s="164"/>
      <c r="M22" s="165"/>
      <c r="N22" s="152"/>
      <c r="O22" s="165"/>
      <c r="P22" s="165"/>
      <c r="Q22" s="165">
        <v>0</v>
      </c>
      <c r="R22" s="165"/>
      <c r="S22" s="165"/>
      <c r="T22" s="165">
        <v>0</v>
      </c>
    </row>
    <row r="23" spans="2:20">
      <c r="B23" s="161">
        <v>7</v>
      </c>
      <c r="C23" s="587" t="s">
        <v>293</v>
      </c>
      <c r="D23" s="162" t="s">
        <v>681</v>
      </c>
      <c r="E23" s="162" t="s">
        <v>671</v>
      </c>
      <c r="F23" s="163" t="s">
        <v>684</v>
      </c>
      <c r="G23" s="164"/>
      <c r="H23" s="164"/>
      <c r="I23" s="856"/>
      <c r="J23" s="164"/>
      <c r="K23" s="164"/>
      <c r="L23" s="164"/>
      <c r="M23" s="165"/>
      <c r="N23" s="152"/>
      <c r="O23" s="165"/>
      <c r="P23" s="165"/>
      <c r="Q23" s="165">
        <v>0</v>
      </c>
      <c r="R23" s="165"/>
      <c r="S23" s="165"/>
      <c r="T23" s="165">
        <v>0</v>
      </c>
    </row>
    <row r="24" spans="2:20">
      <c r="B24" s="161">
        <v>8</v>
      </c>
      <c r="C24" s="587" t="s">
        <v>293</v>
      </c>
      <c r="D24" s="162" t="s">
        <v>292</v>
      </c>
      <c r="E24" s="162" t="s">
        <v>671</v>
      </c>
      <c r="F24" s="163" t="s">
        <v>685</v>
      </c>
      <c r="G24" s="164"/>
      <c r="H24" s="164"/>
      <c r="I24" s="856"/>
      <c r="J24" s="164"/>
      <c r="K24" s="164"/>
      <c r="L24" s="164"/>
      <c r="M24" s="165"/>
      <c r="N24" s="152"/>
      <c r="O24" s="165"/>
      <c r="P24" s="165"/>
      <c r="Q24" s="165">
        <v>0</v>
      </c>
      <c r="R24" s="165"/>
      <c r="S24" s="165"/>
      <c r="T24" s="165">
        <v>0</v>
      </c>
    </row>
    <row r="25" spans="2:20">
      <c r="B25" s="161">
        <v>9</v>
      </c>
      <c r="C25" s="587" t="s">
        <v>293</v>
      </c>
      <c r="D25" s="162" t="s">
        <v>292</v>
      </c>
      <c r="E25" s="162" t="s">
        <v>671</v>
      </c>
      <c r="F25" s="163" t="s">
        <v>686</v>
      </c>
      <c r="G25" s="164"/>
      <c r="H25" s="164"/>
      <c r="I25" s="856" t="e">
        <f>+#REF!</f>
        <v>#REF!</v>
      </c>
      <c r="J25" s="164"/>
      <c r="K25" s="164"/>
      <c r="L25" s="164"/>
      <c r="M25" s="165"/>
      <c r="N25" s="152"/>
      <c r="O25" s="165"/>
      <c r="P25" s="165"/>
      <c r="Q25" s="165">
        <v>0</v>
      </c>
      <c r="R25" s="165"/>
      <c r="S25" s="165"/>
      <c r="T25" s="165">
        <v>0</v>
      </c>
    </row>
    <row r="26" spans="2:20">
      <c r="B26" s="161">
        <v>10</v>
      </c>
      <c r="C26" s="587" t="s">
        <v>293</v>
      </c>
      <c r="D26" s="162" t="s">
        <v>292</v>
      </c>
      <c r="E26" s="162" t="s">
        <v>671</v>
      </c>
      <c r="F26" s="163" t="s">
        <v>323</v>
      </c>
      <c r="G26" s="164"/>
      <c r="H26" s="164"/>
      <c r="I26" s="856" t="e">
        <f>+#REF!</f>
        <v>#REF!</v>
      </c>
      <c r="J26" s="164"/>
      <c r="K26" s="164"/>
      <c r="L26" s="164"/>
      <c r="M26" s="165"/>
      <c r="N26" s="152"/>
      <c r="O26" s="165"/>
      <c r="P26" s="165"/>
      <c r="Q26" s="165">
        <v>0</v>
      </c>
      <c r="R26" s="165"/>
      <c r="S26" s="165"/>
      <c r="T26" s="165">
        <v>0</v>
      </c>
    </row>
    <row r="27" spans="2:20">
      <c r="B27" s="161">
        <v>11</v>
      </c>
      <c r="C27" s="587" t="s">
        <v>281</v>
      </c>
      <c r="D27" s="162" t="s">
        <v>315</v>
      </c>
      <c r="E27" s="162" t="s">
        <v>671</v>
      </c>
      <c r="F27" s="163" t="s">
        <v>316</v>
      </c>
      <c r="G27" s="164"/>
      <c r="H27" s="164"/>
      <c r="I27" s="856" t="e">
        <f>+#REF!</f>
        <v>#REF!</v>
      </c>
      <c r="J27" s="164"/>
      <c r="K27" s="164"/>
      <c r="L27" s="164"/>
      <c r="M27" s="165"/>
      <c r="N27" s="152"/>
      <c r="O27" s="165"/>
      <c r="P27" s="165"/>
      <c r="Q27" s="165">
        <v>0</v>
      </c>
      <c r="R27" s="165" t="e">
        <f>+#REF!</f>
        <v>#REF!</v>
      </c>
      <c r="S27" s="165"/>
      <c r="T27" s="165" t="e">
        <f>+R27</f>
        <v>#REF!</v>
      </c>
    </row>
    <row r="28" spans="2:20">
      <c r="B28" s="161">
        <v>12</v>
      </c>
      <c r="C28" s="587" t="s">
        <v>281</v>
      </c>
      <c r="D28" s="162" t="s">
        <v>315</v>
      </c>
      <c r="E28" s="162" t="s">
        <v>671</v>
      </c>
      <c r="F28" s="163" t="s">
        <v>317</v>
      </c>
      <c r="G28" s="164"/>
      <c r="H28" s="164"/>
      <c r="I28" s="856" t="e">
        <f>+#REF!</f>
        <v>#REF!</v>
      </c>
      <c r="J28" s="164"/>
      <c r="K28" s="164"/>
      <c r="L28" s="164"/>
      <c r="M28" s="165"/>
      <c r="N28" s="152"/>
      <c r="O28" s="165"/>
      <c r="P28" s="165"/>
      <c r="Q28" s="165">
        <v>0</v>
      </c>
      <c r="R28" s="165"/>
      <c r="S28" s="165"/>
      <c r="T28" s="165">
        <v>0</v>
      </c>
    </row>
    <row r="29" spans="2:20">
      <c r="B29" s="161">
        <v>13</v>
      </c>
      <c r="C29" s="587" t="s">
        <v>687</v>
      </c>
      <c r="D29" s="162" t="s">
        <v>324</v>
      </c>
      <c r="E29" s="162" t="s">
        <v>671</v>
      </c>
      <c r="F29" s="163" t="s">
        <v>688</v>
      </c>
      <c r="G29" s="164"/>
      <c r="H29" s="164"/>
      <c r="I29" s="856"/>
      <c r="J29" s="164"/>
      <c r="K29" s="164"/>
      <c r="L29" s="164"/>
      <c r="M29" s="165"/>
      <c r="N29" s="152"/>
      <c r="O29" s="165"/>
      <c r="P29" s="165"/>
      <c r="Q29" s="165">
        <v>0</v>
      </c>
      <c r="R29" s="165"/>
      <c r="S29" s="165"/>
      <c r="T29" s="165">
        <v>0</v>
      </c>
    </row>
    <row r="30" spans="2:20">
      <c r="B30" s="161">
        <v>14</v>
      </c>
      <c r="C30" s="587" t="s">
        <v>313</v>
      </c>
      <c r="D30" s="162" t="s">
        <v>312</v>
      </c>
      <c r="E30" s="162" t="s">
        <v>671</v>
      </c>
      <c r="F30" s="163" t="s">
        <v>314</v>
      </c>
      <c r="G30" s="169" t="e">
        <f>+#REF!</f>
        <v>#REF!</v>
      </c>
      <c r="H30" s="164"/>
      <c r="I30" s="856"/>
      <c r="J30" s="164"/>
      <c r="K30" s="164"/>
      <c r="L30" s="164"/>
      <c r="M30" s="165"/>
      <c r="N30" s="152"/>
      <c r="O30" s="165"/>
      <c r="P30" s="165"/>
      <c r="Q30" s="165">
        <v>0</v>
      </c>
      <c r="R30" s="165"/>
      <c r="S30" s="165"/>
      <c r="T30" s="165">
        <v>0</v>
      </c>
    </row>
    <row r="31" spans="2:20">
      <c r="B31" s="161">
        <v>15</v>
      </c>
      <c r="C31" s="587" t="s">
        <v>313</v>
      </c>
      <c r="D31" s="162" t="s">
        <v>312</v>
      </c>
      <c r="E31" s="162" t="s">
        <v>671</v>
      </c>
      <c r="F31" s="163" t="s">
        <v>314</v>
      </c>
      <c r="G31" s="164"/>
      <c r="H31" s="164"/>
      <c r="I31" s="856"/>
      <c r="J31" s="164"/>
      <c r="K31" s="164"/>
      <c r="L31" s="164"/>
      <c r="M31" s="165"/>
      <c r="N31" s="152"/>
      <c r="O31" s="165"/>
      <c r="P31" s="165"/>
      <c r="Q31" s="165">
        <v>0</v>
      </c>
      <c r="R31" s="165"/>
      <c r="S31" s="165"/>
      <c r="T31" s="165">
        <v>0</v>
      </c>
    </row>
    <row r="32" spans="2:20">
      <c r="B32" s="161">
        <v>16</v>
      </c>
      <c r="C32" s="587" t="s">
        <v>313</v>
      </c>
      <c r="D32" s="162" t="s">
        <v>312</v>
      </c>
      <c r="E32" s="162" t="s">
        <v>671</v>
      </c>
      <c r="F32" s="163" t="s">
        <v>314</v>
      </c>
      <c r="G32" s="164"/>
      <c r="H32" s="164"/>
      <c r="I32" s="856"/>
      <c r="J32" s="164"/>
      <c r="K32" s="164"/>
      <c r="L32" s="164"/>
      <c r="M32" s="165"/>
      <c r="N32" s="152"/>
      <c r="O32" s="165"/>
      <c r="P32" s="165"/>
      <c r="Q32" s="165">
        <v>0</v>
      </c>
      <c r="R32" s="165"/>
      <c r="S32" s="165"/>
      <c r="T32" s="165">
        <v>0</v>
      </c>
    </row>
    <row r="33" spans="2:20">
      <c r="B33" s="161">
        <v>17</v>
      </c>
      <c r="C33" s="587" t="s">
        <v>305</v>
      </c>
      <c r="D33" s="162" t="s">
        <v>310</v>
      </c>
      <c r="E33" s="162" t="s">
        <v>671</v>
      </c>
      <c r="F33" s="163" t="s">
        <v>311</v>
      </c>
      <c r="G33" s="169" t="e">
        <f>+#REF!</f>
        <v>#REF!</v>
      </c>
      <c r="H33" s="164"/>
      <c r="I33" s="856"/>
      <c r="J33" s="164"/>
      <c r="K33" s="164"/>
      <c r="L33" s="164"/>
      <c r="M33" s="165"/>
      <c r="N33" s="152"/>
      <c r="O33" s="165"/>
      <c r="P33" s="165"/>
      <c r="Q33" s="165">
        <v>0</v>
      </c>
      <c r="R33" s="165" t="e">
        <f>+#REF!</f>
        <v>#REF!</v>
      </c>
      <c r="S33" s="165"/>
      <c r="T33" s="165" t="e">
        <f>+R33</f>
        <v>#REF!</v>
      </c>
    </row>
    <row r="34" spans="2:20">
      <c r="B34" s="161">
        <v>18</v>
      </c>
      <c r="C34" s="587" t="s">
        <v>305</v>
      </c>
      <c r="D34" s="162" t="s">
        <v>310</v>
      </c>
      <c r="E34" s="162" t="s">
        <v>671</v>
      </c>
      <c r="F34" s="163" t="s">
        <v>689</v>
      </c>
      <c r="G34" s="164"/>
      <c r="H34" s="164"/>
      <c r="I34" s="856"/>
      <c r="J34" s="164"/>
      <c r="K34" s="164"/>
      <c r="L34" s="164"/>
      <c r="M34" s="165"/>
      <c r="N34" s="152"/>
      <c r="O34" s="165"/>
      <c r="P34" s="165"/>
      <c r="Q34" s="165"/>
      <c r="R34" s="165"/>
      <c r="S34" s="165"/>
      <c r="T34" s="165"/>
    </row>
    <row r="35" spans="2:20">
      <c r="B35" s="161">
        <v>19</v>
      </c>
      <c r="C35" s="587" t="s">
        <v>284</v>
      </c>
      <c r="D35" s="162" t="s">
        <v>321</v>
      </c>
      <c r="E35" s="162" t="s">
        <v>671</v>
      </c>
      <c r="F35" s="163" t="s">
        <v>322</v>
      </c>
      <c r="G35" s="164"/>
      <c r="H35" s="164"/>
      <c r="I35" s="856" t="e">
        <f>+#REF!</f>
        <v>#REF!</v>
      </c>
      <c r="J35" s="164"/>
      <c r="K35" s="164"/>
      <c r="L35" s="164"/>
      <c r="M35" s="165"/>
      <c r="N35" s="152"/>
      <c r="O35" s="165"/>
      <c r="P35" s="165"/>
      <c r="Q35" s="165">
        <v>0</v>
      </c>
      <c r="R35" s="165"/>
      <c r="S35" s="165"/>
      <c r="T35" s="165"/>
    </row>
    <row r="36" spans="2:20">
      <c r="B36" s="161">
        <v>20</v>
      </c>
      <c r="C36" s="587" t="s">
        <v>293</v>
      </c>
      <c r="D36" s="162" t="s">
        <v>292</v>
      </c>
      <c r="E36" s="162" t="s">
        <v>671</v>
      </c>
      <c r="F36" s="163" t="s">
        <v>282</v>
      </c>
      <c r="G36" s="164"/>
      <c r="H36" s="164"/>
      <c r="I36" s="856"/>
      <c r="J36" s="164"/>
      <c r="K36" s="164"/>
      <c r="L36" s="164"/>
      <c r="M36" s="165"/>
      <c r="N36" s="152"/>
      <c r="O36" s="165">
        <v>0</v>
      </c>
      <c r="P36" s="165"/>
      <c r="Q36" s="165">
        <v>0</v>
      </c>
      <c r="R36" s="165"/>
      <c r="S36" s="165"/>
      <c r="T36" s="165">
        <v>0</v>
      </c>
    </row>
    <row r="37" spans="2:20">
      <c r="B37" s="161">
        <v>21</v>
      </c>
      <c r="C37" s="587" t="s">
        <v>687</v>
      </c>
      <c r="D37" s="162" t="s">
        <v>281</v>
      </c>
      <c r="E37" s="162" t="s">
        <v>671</v>
      </c>
      <c r="F37" s="163" t="s">
        <v>282</v>
      </c>
      <c r="G37" s="164"/>
      <c r="H37" s="164"/>
      <c r="I37" s="856"/>
      <c r="J37" s="164"/>
      <c r="K37" s="164"/>
      <c r="L37" s="164"/>
      <c r="M37" s="165"/>
      <c r="N37" s="152"/>
      <c r="O37" s="165">
        <v>0</v>
      </c>
      <c r="P37" s="165"/>
      <c r="Q37" s="165">
        <v>0</v>
      </c>
      <c r="R37" s="165"/>
      <c r="S37" s="165"/>
      <c r="T37" s="165">
        <v>0</v>
      </c>
    </row>
    <row r="38" spans="2:20">
      <c r="B38" s="161">
        <v>22</v>
      </c>
      <c r="C38" s="587" t="s">
        <v>281</v>
      </c>
      <c r="D38" s="162" t="s">
        <v>280</v>
      </c>
      <c r="E38" s="162" t="s">
        <v>671</v>
      </c>
      <c r="F38" s="163" t="s">
        <v>318</v>
      </c>
      <c r="G38" s="164"/>
      <c r="H38" s="164"/>
      <c r="I38" s="856" t="e">
        <f>+#REF!</f>
        <v>#REF!</v>
      </c>
      <c r="J38" s="164"/>
      <c r="K38" s="164"/>
      <c r="L38" s="164"/>
      <c r="M38" s="165"/>
      <c r="N38" s="152"/>
      <c r="O38" s="165">
        <v>0</v>
      </c>
      <c r="P38" s="165"/>
      <c r="Q38" s="165">
        <v>0</v>
      </c>
      <c r="R38" s="165"/>
      <c r="S38" s="165"/>
      <c r="T38" s="165">
        <v>0</v>
      </c>
    </row>
    <row r="39" spans="2:20">
      <c r="B39" s="161">
        <v>23</v>
      </c>
      <c r="C39" s="587" t="s">
        <v>284</v>
      </c>
      <c r="D39" s="162" t="s">
        <v>283</v>
      </c>
      <c r="E39" s="162" t="s">
        <v>671</v>
      </c>
      <c r="F39" s="163" t="s">
        <v>739</v>
      </c>
      <c r="G39" s="164"/>
      <c r="H39" s="164"/>
      <c r="I39" s="856"/>
      <c r="J39" s="164"/>
      <c r="K39" s="164"/>
      <c r="L39" s="164"/>
      <c r="M39" s="165"/>
      <c r="N39" s="152"/>
      <c r="O39" s="165" t="e">
        <f>+#REF!</f>
        <v>#REF!</v>
      </c>
      <c r="P39" s="165"/>
      <c r="Q39" s="165" t="e">
        <f>+#REF!</f>
        <v>#REF!</v>
      </c>
      <c r="R39" s="165"/>
      <c r="S39" s="165"/>
      <c r="T39" s="165">
        <v>0</v>
      </c>
    </row>
    <row r="40" spans="2:20">
      <c r="B40" s="161">
        <v>24</v>
      </c>
      <c r="C40" s="587" t="s">
        <v>284</v>
      </c>
      <c r="D40" s="162" t="s">
        <v>283</v>
      </c>
      <c r="E40" s="162" t="s">
        <v>671</v>
      </c>
      <c r="F40" s="163" t="s">
        <v>285</v>
      </c>
      <c r="G40" s="164"/>
      <c r="H40" s="164"/>
      <c r="I40" s="856" t="e">
        <f>+#REF!</f>
        <v>#REF!</v>
      </c>
      <c r="J40" s="164"/>
      <c r="K40" s="164"/>
      <c r="L40" s="164"/>
      <c r="M40" s="165"/>
      <c r="N40" s="152"/>
      <c r="O40" s="165" t="e">
        <f>+#REF!</f>
        <v>#REF!</v>
      </c>
      <c r="P40" s="165"/>
      <c r="Q40" s="165" t="e">
        <f>+O40</f>
        <v>#REF!</v>
      </c>
      <c r="R40" s="165"/>
      <c r="S40" s="165"/>
      <c r="T40" s="165">
        <v>0</v>
      </c>
    </row>
    <row r="41" spans="2:20">
      <c r="B41" s="161">
        <v>25</v>
      </c>
      <c r="C41" s="587" t="s">
        <v>674</v>
      </c>
      <c r="D41" s="162" t="s">
        <v>300</v>
      </c>
      <c r="E41" s="162" t="s">
        <v>671</v>
      </c>
      <c r="F41" s="163" t="s">
        <v>690</v>
      </c>
      <c r="G41" s="164"/>
      <c r="H41" s="164"/>
      <c r="I41" s="856"/>
      <c r="J41" s="164"/>
      <c r="K41" s="164"/>
      <c r="L41" s="164"/>
      <c r="M41" s="165"/>
      <c r="N41" s="152"/>
      <c r="O41" s="165">
        <v>0</v>
      </c>
      <c r="P41" s="165"/>
      <c r="Q41" s="165">
        <v>0</v>
      </c>
      <c r="R41" s="165" t="e">
        <f>+#REF!</f>
        <v>#REF!</v>
      </c>
      <c r="S41" s="165"/>
      <c r="T41" s="165" t="e">
        <f t="shared" ref="T41" si="0">+R41</f>
        <v>#REF!</v>
      </c>
    </row>
    <row r="42" spans="2:20">
      <c r="B42" s="161">
        <v>26</v>
      </c>
      <c r="C42" s="587" t="s">
        <v>289</v>
      </c>
      <c r="D42" s="162" t="s">
        <v>288</v>
      </c>
      <c r="E42" s="162" t="s">
        <v>671</v>
      </c>
      <c r="F42" s="163" t="s">
        <v>691</v>
      </c>
      <c r="G42" s="164"/>
      <c r="H42" s="164"/>
      <c r="I42" s="856"/>
      <c r="J42" s="164"/>
      <c r="K42" s="164"/>
      <c r="L42" s="164"/>
      <c r="M42" s="165"/>
      <c r="N42" s="152"/>
      <c r="O42" s="165">
        <v>0</v>
      </c>
      <c r="P42" s="165"/>
      <c r="Q42" s="165">
        <v>0</v>
      </c>
      <c r="R42" s="165"/>
      <c r="S42" s="165"/>
      <c r="T42" s="165">
        <v>0</v>
      </c>
    </row>
    <row r="43" spans="2:20">
      <c r="B43" s="161">
        <v>27</v>
      </c>
      <c r="C43" s="587" t="s">
        <v>281</v>
      </c>
      <c r="D43" s="162" t="s">
        <v>280</v>
      </c>
      <c r="E43" s="162" t="s">
        <v>671</v>
      </c>
      <c r="F43" s="163" t="s">
        <v>319</v>
      </c>
      <c r="G43" s="164"/>
      <c r="H43" s="164"/>
      <c r="I43" s="856" t="e">
        <f>+#REF!</f>
        <v>#REF!</v>
      </c>
      <c r="J43" s="164"/>
      <c r="K43" s="164"/>
      <c r="L43" s="164"/>
      <c r="M43" s="165"/>
      <c r="N43" s="152"/>
      <c r="O43" s="165">
        <v>0</v>
      </c>
      <c r="P43" s="165"/>
      <c r="Q43" s="165">
        <v>0</v>
      </c>
      <c r="R43" s="165"/>
      <c r="S43" s="165"/>
      <c r="T43" s="165"/>
    </row>
    <row r="44" spans="2:20">
      <c r="B44" s="161">
        <v>28</v>
      </c>
      <c r="C44" s="587" t="s">
        <v>289</v>
      </c>
      <c r="D44" s="162" t="s">
        <v>288</v>
      </c>
      <c r="E44" s="162" t="s">
        <v>671</v>
      </c>
      <c r="F44" s="163" t="s">
        <v>692</v>
      </c>
      <c r="G44" s="164"/>
      <c r="H44" s="164"/>
      <c r="I44" s="856"/>
      <c r="J44" s="164"/>
      <c r="K44" s="164"/>
      <c r="L44" s="164"/>
      <c r="M44" s="165"/>
      <c r="N44" s="152"/>
      <c r="O44" s="165">
        <v>0</v>
      </c>
      <c r="P44" s="165"/>
      <c r="Q44" s="165">
        <v>0</v>
      </c>
      <c r="R44" s="165"/>
      <c r="S44" s="165"/>
      <c r="T44" s="165"/>
    </row>
    <row r="45" spans="2:20">
      <c r="B45" s="161">
        <v>29</v>
      </c>
      <c r="C45" s="587" t="s">
        <v>289</v>
      </c>
      <c r="D45" s="162" t="s">
        <v>288</v>
      </c>
      <c r="E45" s="162" t="s">
        <v>671</v>
      </c>
      <c r="F45" s="163" t="s">
        <v>290</v>
      </c>
      <c r="G45" s="164"/>
      <c r="H45" s="164"/>
      <c r="I45" s="856" t="e">
        <f>+#REF!</f>
        <v>#REF!</v>
      </c>
      <c r="J45" s="164"/>
      <c r="K45" s="164"/>
      <c r="L45" s="164"/>
      <c r="M45" s="165"/>
      <c r="N45" s="152"/>
      <c r="O45" s="165">
        <v>0</v>
      </c>
      <c r="P45" s="165"/>
      <c r="Q45" s="165">
        <v>0</v>
      </c>
      <c r="R45" s="165" t="e">
        <f>+#REF!</f>
        <v>#REF!</v>
      </c>
      <c r="S45" s="165"/>
      <c r="T45" s="165" t="e">
        <f t="shared" ref="T45:T50" si="1">+R45</f>
        <v>#REF!</v>
      </c>
    </row>
    <row r="46" spans="2:20">
      <c r="B46" s="161">
        <v>30</v>
      </c>
      <c r="C46" s="587" t="s">
        <v>284</v>
      </c>
      <c r="D46" s="162" t="s">
        <v>283</v>
      </c>
      <c r="E46" s="162" t="s">
        <v>671</v>
      </c>
      <c r="F46" s="163" t="s">
        <v>306</v>
      </c>
      <c r="G46" s="164"/>
      <c r="H46" s="164"/>
      <c r="I46" s="856"/>
      <c r="J46" s="164"/>
      <c r="K46" s="164"/>
      <c r="L46" s="164"/>
      <c r="M46" s="165"/>
      <c r="N46" s="152"/>
      <c r="O46" s="165">
        <v>0</v>
      </c>
      <c r="P46" s="165"/>
      <c r="Q46" s="165">
        <v>0</v>
      </c>
      <c r="R46" s="165" t="e">
        <f>+#REF!</f>
        <v>#REF!</v>
      </c>
      <c r="S46" s="165"/>
      <c r="T46" s="165" t="e">
        <f t="shared" si="1"/>
        <v>#REF!</v>
      </c>
    </row>
    <row r="47" spans="2:20">
      <c r="B47" s="161">
        <v>31</v>
      </c>
      <c r="C47" s="587" t="s">
        <v>674</v>
      </c>
      <c r="D47" s="162" t="s">
        <v>300</v>
      </c>
      <c r="E47" s="162" t="s">
        <v>671</v>
      </c>
      <c r="F47" s="163" t="s">
        <v>303</v>
      </c>
      <c r="G47" s="164"/>
      <c r="H47" s="164"/>
      <c r="I47" s="856"/>
      <c r="J47" s="164"/>
      <c r="K47" s="164"/>
      <c r="L47" s="164"/>
      <c r="M47" s="165"/>
      <c r="N47" s="152"/>
      <c r="O47" s="165">
        <v>0</v>
      </c>
      <c r="P47" s="165"/>
      <c r="Q47" s="165">
        <v>0</v>
      </c>
      <c r="R47" s="165" t="e">
        <f>+#REF!</f>
        <v>#REF!</v>
      </c>
      <c r="S47" s="165"/>
      <c r="T47" s="165" t="e">
        <f t="shared" si="1"/>
        <v>#REF!</v>
      </c>
    </row>
    <row r="48" spans="2:20">
      <c r="B48" s="161">
        <v>32</v>
      </c>
      <c r="C48" s="587" t="s">
        <v>674</v>
      </c>
      <c r="D48" s="162" t="s">
        <v>300</v>
      </c>
      <c r="E48" s="162" t="s">
        <v>671</v>
      </c>
      <c r="F48" s="163" t="s">
        <v>302</v>
      </c>
      <c r="G48" s="164"/>
      <c r="H48" s="164"/>
      <c r="I48" s="856"/>
      <c r="J48" s="164"/>
      <c r="K48" s="164"/>
      <c r="L48" s="164"/>
      <c r="M48" s="165"/>
      <c r="N48" s="152"/>
      <c r="O48" s="165"/>
      <c r="P48" s="165"/>
      <c r="Q48" s="165"/>
      <c r="R48" s="165" t="e">
        <f>+#REF!</f>
        <v>#REF!</v>
      </c>
      <c r="S48" s="165"/>
      <c r="T48" s="165" t="e">
        <f t="shared" si="1"/>
        <v>#REF!</v>
      </c>
    </row>
    <row r="49" spans="2:21">
      <c r="B49" s="161">
        <v>33</v>
      </c>
      <c r="C49" s="587" t="s">
        <v>674</v>
      </c>
      <c r="D49" s="162" t="s">
        <v>300</v>
      </c>
      <c r="E49" s="162" t="s">
        <v>671</v>
      </c>
      <c r="F49" s="163" t="s">
        <v>693</v>
      </c>
      <c r="G49" s="164"/>
      <c r="H49" s="164"/>
      <c r="I49" s="856"/>
      <c r="J49" s="164"/>
      <c r="K49" s="164"/>
      <c r="L49" s="164"/>
      <c r="M49" s="165"/>
      <c r="N49" s="152"/>
      <c r="O49" s="165"/>
      <c r="P49" s="165"/>
      <c r="Q49" s="165"/>
      <c r="R49" s="165"/>
      <c r="S49" s="165"/>
      <c r="T49" s="165">
        <v>0</v>
      </c>
      <c r="U49" s="165"/>
    </row>
    <row r="50" spans="2:21">
      <c r="B50" s="161">
        <v>34</v>
      </c>
      <c r="C50" s="587" t="s">
        <v>674</v>
      </c>
      <c r="D50" s="162" t="s">
        <v>300</v>
      </c>
      <c r="E50" s="162" t="s">
        <v>671</v>
      </c>
      <c r="F50" s="163" t="s">
        <v>301</v>
      </c>
      <c r="G50" s="164"/>
      <c r="H50" s="164"/>
      <c r="I50" s="856"/>
      <c r="J50" s="164"/>
      <c r="K50" s="164"/>
      <c r="L50" s="164"/>
      <c r="M50" s="165"/>
      <c r="N50" s="152"/>
      <c r="O50" s="165">
        <v>0</v>
      </c>
      <c r="P50" s="165"/>
      <c r="Q50" s="165">
        <v>0</v>
      </c>
      <c r="R50" s="165" t="e">
        <f>+#REF!</f>
        <v>#REF!</v>
      </c>
      <c r="S50" s="165"/>
      <c r="T50" s="165" t="e">
        <f t="shared" si="1"/>
        <v>#REF!</v>
      </c>
      <c r="U50" s="165"/>
    </row>
    <row r="51" spans="2:21">
      <c r="B51" s="161">
        <v>35</v>
      </c>
      <c r="C51" s="587" t="s">
        <v>694</v>
      </c>
      <c r="D51" s="162" t="s">
        <v>675</v>
      </c>
      <c r="E51" s="162" t="s">
        <v>676</v>
      </c>
      <c r="F51" s="163" t="s">
        <v>695</v>
      </c>
      <c r="G51" s="164"/>
      <c r="H51" s="164"/>
      <c r="I51" s="856"/>
      <c r="J51" s="164"/>
      <c r="K51" s="164"/>
      <c r="L51" s="164"/>
      <c r="M51" s="165"/>
      <c r="N51" s="152"/>
      <c r="O51" s="165">
        <v>0</v>
      </c>
      <c r="P51" s="165"/>
      <c r="Q51" s="165">
        <v>0</v>
      </c>
      <c r="R51" s="165"/>
      <c r="S51" s="165"/>
      <c r="T51" s="165"/>
      <c r="U51" s="165"/>
    </row>
    <row r="52" spans="2:21">
      <c r="B52" s="161">
        <v>36</v>
      </c>
      <c r="C52" s="587" t="s">
        <v>293</v>
      </c>
      <c r="D52" s="162" t="s">
        <v>292</v>
      </c>
      <c r="E52" s="162" t="s">
        <v>671</v>
      </c>
      <c r="F52" s="163" t="s">
        <v>294</v>
      </c>
      <c r="G52" s="164"/>
      <c r="H52" s="164"/>
      <c r="I52" s="856"/>
      <c r="J52" s="164"/>
      <c r="K52" s="164"/>
      <c r="L52" s="164"/>
      <c r="M52" s="165"/>
      <c r="N52" s="152"/>
      <c r="O52" s="165">
        <v>0</v>
      </c>
      <c r="P52" s="165"/>
      <c r="Q52" s="165">
        <v>0</v>
      </c>
      <c r="R52" s="165" t="e">
        <f>+#REF!</f>
        <v>#REF!</v>
      </c>
      <c r="S52" s="165"/>
      <c r="T52" s="165" t="e">
        <f>+R52</f>
        <v>#REF!</v>
      </c>
      <c r="U52" s="165"/>
    </row>
    <row r="53" spans="2:21">
      <c r="B53" s="161">
        <v>37</v>
      </c>
      <c r="C53" s="587" t="s">
        <v>299</v>
      </c>
      <c r="D53" s="162" t="s">
        <v>298</v>
      </c>
      <c r="E53" s="162" t="s">
        <v>671</v>
      </c>
      <c r="F53" s="163" t="s">
        <v>58</v>
      </c>
      <c r="G53" s="164"/>
      <c r="H53" s="164"/>
      <c r="I53" s="856"/>
      <c r="J53" s="164"/>
      <c r="K53" s="164"/>
      <c r="L53" s="164"/>
      <c r="M53" s="165"/>
      <c r="N53" s="152"/>
      <c r="O53" s="165">
        <v>0</v>
      </c>
      <c r="P53" s="165"/>
      <c r="Q53" s="165">
        <v>0</v>
      </c>
      <c r="R53" s="165"/>
      <c r="S53" s="165"/>
      <c r="T53" s="165"/>
      <c r="U53" s="165"/>
    </row>
    <row r="54" spans="2:21">
      <c r="B54" s="161">
        <v>38</v>
      </c>
      <c r="C54" s="587" t="s">
        <v>305</v>
      </c>
      <c r="D54" s="162" t="s">
        <v>304</v>
      </c>
      <c r="E54" s="162" t="s">
        <v>671</v>
      </c>
      <c r="F54" s="163" t="s">
        <v>58</v>
      </c>
      <c r="G54" s="164"/>
      <c r="H54" s="164"/>
      <c r="I54" s="856"/>
      <c r="J54" s="164"/>
      <c r="K54" s="164"/>
      <c r="L54" s="164"/>
      <c r="M54" s="165"/>
      <c r="N54" s="152"/>
      <c r="O54" s="165">
        <v>0</v>
      </c>
      <c r="P54" s="165"/>
      <c r="Q54" s="165">
        <v>0</v>
      </c>
      <c r="R54" s="165"/>
      <c r="S54" s="165"/>
      <c r="T54" s="165"/>
      <c r="U54" s="165"/>
    </row>
    <row r="55" spans="2:21">
      <c r="B55" s="161">
        <v>39</v>
      </c>
      <c r="C55" s="587" t="s">
        <v>696</v>
      </c>
      <c r="D55" s="162" t="s">
        <v>697</v>
      </c>
      <c r="E55" s="162" t="s">
        <v>671</v>
      </c>
      <c r="F55" s="163" t="s">
        <v>698</v>
      </c>
      <c r="G55" s="164"/>
      <c r="H55" s="164"/>
      <c r="I55" s="856"/>
      <c r="J55" s="164"/>
      <c r="K55" s="164"/>
      <c r="L55" s="164"/>
      <c r="M55" s="165"/>
      <c r="N55" s="152"/>
      <c r="O55" s="165"/>
      <c r="P55" s="165"/>
      <c r="Q55" s="165"/>
      <c r="R55" s="165"/>
      <c r="S55" s="165"/>
      <c r="T55" s="165"/>
      <c r="U55" s="165"/>
    </row>
    <row r="56" spans="2:21">
      <c r="B56" s="161">
        <v>40</v>
      </c>
      <c r="C56" s="587" t="s">
        <v>696</v>
      </c>
      <c r="D56" s="162" t="s">
        <v>307</v>
      </c>
      <c r="E56" s="162" t="s">
        <v>671</v>
      </c>
      <c r="F56" s="163" t="s">
        <v>308</v>
      </c>
      <c r="G56" s="164"/>
      <c r="H56" s="164"/>
      <c r="I56" s="856"/>
      <c r="J56" s="164"/>
      <c r="K56" s="164"/>
      <c r="L56" s="164"/>
      <c r="M56" s="165"/>
      <c r="N56" s="152"/>
      <c r="O56" s="165"/>
      <c r="P56" s="165"/>
      <c r="Q56" s="165"/>
      <c r="R56" s="165"/>
      <c r="S56" s="165"/>
      <c r="T56" s="165"/>
      <c r="U56" s="165"/>
    </row>
    <row r="57" spans="2:21">
      <c r="B57" s="161">
        <v>41</v>
      </c>
      <c r="C57" s="587" t="s">
        <v>699</v>
      </c>
      <c r="D57" s="162" t="s">
        <v>700</v>
      </c>
      <c r="E57" s="162" t="s">
        <v>671</v>
      </c>
      <c r="F57" s="163" t="s">
        <v>308</v>
      </c>
      <c r="G57" s="164"/>
      <c r="H57" s="164"/>
      <c r="I57" s="856"/>
      <c r="J57" s="164"/>
      <c r="K57" s="164"/>
      <c r="L57" s="164"/>
      <c r="M57" s="165"/>
      <c r="N57" s="152"/>
      <c r="O57" s="165"/>
      <c r="P57" s="165"/>
      <c r="Q57" s="165"/>
      <c r="R57" s="165">
        <v>0</v>
      </c>
      <c r="S57" s="165"/>
      <c r="T57" s="165">
        <v>0</v>
      </c>
      <c r="U57" s="165"/>
    </row>
    <row r="58" spans="2:21">
      <c r="B58" s="161">
        <v>42</v>
      </c>
      <c r="C58" s="587" t="s">
        <v>296</v>
      </c>
      <c r="D58" s="162" t="s">
        <v>295</v>
      </c>
      <c r="E58" s="162" t="s">
        <v>671</v>
      </c>
      <c r="F58" s="163" t="s">
        <v>297</v>
      </c>
      <c r="G58" s="164"/>
      <c r="H58" s="164"/>
      <c r="I58" s="856"/>
      <c r="J58" s="164"/>
      <c r="K58" s="164"/>
      <c r="L58" s="164"/>
      <c r="M58" s="165"/>
      <c r="O58" s="165"/>
      <c r="P58" s="165"/>
      <c r="Q58" s="165"/>
      <c r="R58" s="165" t="e">
        <f>+#REF!</f>
        <v>#REF!</v>
      </c>
      <c r="S58" s="165"/>
      <c r="T58" s="165" t="e">
        <f>+R58</f>
        <v>#REF!</v>
      </c>
      <c r="U58" s="165"/>
    </row>
    <row r="59" spans="2:21">
      <c r="B59" s="161">
        <v>43</v>
      </c>
      <c r="C59" s="587" t="s">
        <v>701</v>
      </c>
      <c r="D59" s="660" t="s">
        <v>702</v>
      </c>
      <c r="E59" s="162" t="s">
        <v>671</v>
      </c>
      <c r="F59" s="163" t="s">
        <v>703</v>
      </c>
      <c r="G59" s="164"/>
      <c r="H59" s="164"/>
      <c r="I59" s="856"/>
      <c r="J59" s="164"/>
      <c r="K59" s="164"/>
      <c r="L59" s="164"/>
      <c r="M59" s="165"/>
      <c r="O59" s="165"/>
      <c r="P59" s="165"/>
      <c r="Q59" s="165"/>
      <c r="R59" s="165" t="e">
        <f>+#REF!</f>
        <v>#REF!</v>
      </c>
      <c r="S59" s="165"/>
      <c r="T59" s="165" t="e">
        <f>+R59</f>
        <v>#REF!</v>
      </c>
      <c r="U59" s="165"/>
    </row>
    <row r="60" spans="2:21">
      <c r="B60" s="161">
        <v>44</v>
      </c>
      <c r="C60" s="587" t="s">
        <v>320</v>
      </c>
      <c r="D60" s="660" t="s">
        <v>307</v>
      </c>
      <c r="E60" s="162" t="s">
        <v>671</v>
      </c>
      <c r="F60" s="163" t="s">
        <v>309</v>
      </c>
      <c r="G60" s="164" t="e">
        <f>+#REF!</f>
        <v>#REF!</v>
      </c>
      <c r="H60" s="164"/>
      <c r="I60" s="856"/>
      <c r="J60" s="164"/>
      <c r="K60" s="164"/>
      <c r="L60" s="164"/>
      <c r="M60" s="165"/>
      <c r="O60" s="165"/>
      <c r="P60" s="165"/>
      <c r="Q60" s="165"/>
      <c r="R60" s="165"/>
      <c r="S60" s="165"/>
      <c r="T60" s="165"/>
      <c r="U60" s="165"/>
    </row>
    <row r="61" spans="2:21">
      <c r="B61" s="161">
        <v>45</v>
      </c>
      <c r="C61" s="587" t="s">
        <v>287</v>
      </c>
      <c r="D61" s="587" t="s">
        <v>286</v>
      </c>
      <c r="E61" s="162" t="s">
        <v>671</v>
      </c>
      <c r="F61" s="163" t="s">
        <v>704</v>
      </c>
      <c r="G61" s="164" t="e">
        <f>+#REF!</f>
        <v>#REF!</v>
      </c>
      <c r="H61" s="164"/>
      <c r="I61" s="859"/>
      <c r="J61" s="164"/>
      <c r="K61" s="164"/>
      <c r="L61" s="164"/>
      <c r="M61" s="165"/>
      <c r="O61" s="165" t="e">
        <f>+#REF!</f>
        <v>#REF!</v>
      </c>
      <c r="P61" s="165"/>
      <c r="Q61" s="165" t="e">
        <f>+O61</f>
        <v>#REF!</v>
      </c>
      <c r="R61" s="165"/>
      <c r="S61" s="165"/>
      <c r="T61" s="165">
        <v>0</v>
      </c>
      <c r="U61" s="165"/>
    </row>
    <row r="62" spans="2:21">
      <c r="B62" s="161">
        <v>46</v>
      </c>
      <c r="C62" s="587" t="s">
        <v>287</v>
      </c>
      <c r="D62" s="587" t="s">
        <v>286</v>
      </c>
      <c r="E62" s="162" t="s">
        <v>671</v>
      </c>
      <c r="F62" s="163" t="s">
        <v>705</v>
      </c>
      <c r="G62" s="164"/>
      <c r="H62" s="164"/>
      <c r="I62" s="859"/>
      <c r="J62" s="164"/>
      <c r="K62" s="164"/>
      <c r="L62" s="164"/>
      <c r="M62" s="165"/>
      <c r="O62" s="165"/>
      <c r="P62" s="165"/>
      <c r="Q62" s="165">
        <v>0</v>
      </c>
      <c r="R62" s="165"/>
      <c r="S62" s="165"/>
      <c r="T62" s="165">
        <v>0</v>
      </c>
      <c r="U62" s="165"/>
    </row>
    <row r="63" spans="2:21">
      <c r="B63" s="161">
        <v>47</v>
      </c>
      <c r="C63" s="587" t="s">
        <v>281</v>
      </c>
      <c r="D63" s="587" t="s">
        <v>280</v>
      </c>
      <c r="E63" s="162" t="s">
        <v>671</v>
      </c>
      <c r="F63" s="681" t="s">
        <v>740</v>
      </c>
      <c r="G63" s="164"/>
      <c r="H63" s="164"/>
      <c r="I63" s="860" t="e">
        <f>+#REF!</f>
        <v>#REF!</v>
      </c>
      <c r="J63" s="164"/>
      <c r="K63" s="164"/>
      <c r="L63" s="164"/>
      <c r="M63" s="165"/>
      <c r="N63" s="152"/>
      <c r="O63" s="165" t="e">
        <f>+#REF!</f>
        <v>#REF!</v>
      </c>
      <c r="P63" s="165"/>
      <c r="Q63" s="165" t="e">
        <f>+O63</f>
        <v>#REF!</v>
      </c>
      <c r="R63" s="165"/>
      <c r="S63" s="165"/>
      <c r="T63" s="165">
        <v>0</v>
      </c>
      <c r="U63" s="165"/>
    </row>
    <row r="64" spans="2:21">
      <c r="B64" s="161"/>
      <c r="C64" s="844" t="s">
        <v>706</v>
      </c>
      <c r="D64" s="845"/>
      <c r="E64" s="845"/>
      <c r="F64" s="846"/>
      <c r="G64" s="659" t="e">
        <f>SUM(G17:G63)</f>
        <v>#REF!</v>
      </c>
      <c r="H64" s="659">
        <v>0</v>
      </c>
      <c r="I64" s="858" t="e">
        <f>SUM(I17:I63)</f>
        <v>#REF!</v>
      </c>
      <c r="J64" s="659">
        <v>0</v>
      </c>
      <c r="K64" s="659">
        <v>0</v>
      </c>
      <c r="L64" s="659">
        <v>0</v>
      </c>
      <c r="M64" s="659">
        <v>0</v>
      </c>
      <c r="N64" s="152"/>
      <c r="O64" s="659" t="e">
        <f>SUM(O17:O63)</f>
        <v>#REF!</v>
      </c>
      <c r="P64" s="659">
        <v>0</v>
      </c>
      <c r="Q64" s="659" t="e">
        <v>#REF!</v>
      </c>
      <c r="R64" s="659" t="e">
        <v>#REF!</v>
      </c>
      <c r="S64" s="659">
        <v>0</v>
      </c>
      <c r="T64" s="659" t="e">
        <v>#REF!</v>
      </c>
      <c r="U64" s="659">
        <v>0</v>
      </c>
    </row>
    <row r="65" spans="2:21" ht="15" thickBot="1">
      <c r="B65" s="161"/>
      <c r="C65" s="588" t="s">
        <v>707</v>
      </c>
      <c r="D65" s="171"/>
      <c r="E65" s="171"/>
      <c r="F65" s="172"/>
      <c r="G65" s="173" t="e">
        <f>+G14+G64</f>
        <v>#REF!</v>
      </c>
      <c r="H65" s="173">
        <v>0</v>
      </c>
      <c r="I65" s="861" t="e">
        <v>#REF!</v>
      </c>
      <c r="J65" s="173">
        <v>0</v>
      </c>
      <c r="K65" s="173">
        <v>0</v>
      </c>
      <c r="L65" s="173">
        <v>0</v>
      </c>
      <c r="M65" s="173" t="e">
        <v>#REF!</v>
      </c>
      <c r="N65" s="152"/>
      <c r="O65" s="173" t="e">
        <f t="shared" ref="O65:T65" si="2">+O64+O14</f>
        <v>#REF!</v>
      </c>
      <c r="P65" s="173">
        <v>0</v>
      </c>
      <c r="Q65" s="173" t="e">
        <f t="shared" si="2"/>
        <v>#REF!</v>
      </c>
      <c r="R65" s="173" t="e">
        <f t="shared" si="2"/>
        <v>#REF!</v>
      </c>
      <c r="S65" s="173">
        <v>0</v>
      </c>
      <c r="T65" s="173" t="e">
        <f t="shared" si="2"/>
        <v>#REF!</v>
      </c>
      <c r="U65" s="173">
        <v>0</v>
      </c>
    </row>
    <row r="66" spans="2:21" ht="15" thickTop="1">
      <c r="B66" s="161"/>
      <c r="C66" s="174"/>
      <c r="D66" s="174"/>
      <c r="E66" s="174"/>
      <c r="F66" s="174"/>
      <c r="G66" s="174"/>
      <c r="H66" s="174"/>
      <c r="I66" s="862"/>
      <c r="J66" s="174"/>
      <c r="K66" s="174"/>
      <c r="L66" s="174"/>
      <c r="M66" s="174"/>
      <c r="N66" s="152"/>
      <c r="O66" s="174"/>
      <c r="P66" s="174"/>
      <c r="Q66" s="174"/>
      <c r="R66" s="174"/>
      <c r="S66" s="174"/>
      <c r="T66" s="174"/>
      <c r="U66" s="174"/>
    </row>
    <row r="67" spans="2:21">
      <c r="B67" s="161"/>
      <c r="C67" s="583" t="s">
        <v>358</v>
      </c>
      <c r="D67" s="583"/>
      <c r="E67" s="175"/>
      <c r="F67" s="175"/>
      <c r="G67" s="175"/>
      <c r="H67" s="175"/>
      <c r="I67" s="863"/>
      <c r="J67" s="175"/>
      <c r="K67" s="590"/>
      <c r="L67" s="175"/>
      <c r="M67" s="175"/>
      <c r="N67" s="175"/>
      <c r="O67" s="175"/>
      <c r="P67" s="175"/>
      <c r="Q67" s="175"/>
      <c r="R67" s="175"/>
      <c r="S67" s="175"/>
      <c r="T67" s="175"/>
      <c r="U67" s="175"/>
    </row>
    <row r="68" spans="2:21">
      <c r="B68" s="161"/>
      <c r="C68" s="589" t="s">
        <v>278</v>
      </c>
      <c r="D68" s="176" t="e">
        <f>+#REF!</f>
        <v>#REF!</v>
      </c>
      <c r="E68" s="372" t="e">
        <f>+D68-O65</f>
        <v>#REF!</v>
      </c>
      <c r="F68" s="152"/>
      <c r="G68" s="152"/>
      <c r="H68" s="152"/>
      <c r="I68" s="853"/>
      <c r="J68" s="152"/>
      <c r="K68" s="152"/>
      <c r="L68" s="152"/>
      <c r="M68" s="152"/>
      <c r="N68" s="152"/>
      <c r="O68" s="152"/>
      <c r="P68" s="152"/>
      <c r="Q68" s="152"/>
      <c r="R68" s="372"/>
      <c r="S68" s="152"/>
      <c r="T68" s="152"/>
      <c r="U68" s="152"/>
    </row>
    <row r="69" spans="2:21">
      <c r="B69" s="152"/>
      <c r="C69" s="589" t="s">
        <v>708</v>
      </c>
      <c r="D69" s="176" t="e">
        <f>+#REF!</f>
        <v>#REF!</v>
      </c>
      <c r="E69" s="372" t="e">
        <f>+D69-R64</f>
        <v>#REF!</v>
      </c>
      <c r="F69" s="152"/>
      <c r="G69" s="152"/>
      <c r="H69" s="152"/>
      <c r="I69" s="853"/>
      <c r="J69" s="152"/>
      <c r="K69" s="372"/>
      <c r="L69" s="152"/>
      <c r="M69" s="152"/>
      <c r="N69" s="152"/>
      <c r="O69" s="152"/>
      <c r="P69" s="152"/>
      <c r="Q69" s="152"/>
      <c r="R69" s="152"/>
      <c r="S69" s="152"/>
      <c r="T69" s="152"/>
      <c r="U69" s="152"/>
    </row>
    <row r="70" spans="2:21">
      <c r="C70" t="s">
        <v>709</v>
      </c>
      <c r="D70" s="176" t="e">
        <f>+SUM(#REF!)</f>
        <v>#REF!</v>
      </c>
      <c r="E70" s="372" t="e">
        <f>+D70-SUM(G65:M65)</f>
        <v>#REF!</v>
      </c>
    </row>
    <row r="73" spans="2:21" ht="15" thickBot="1">
      <c r="B73" s="157"/>
      <c r="C73" s="158"/>
      <c r="D73" s="158"/>
      <c r="E73" s="838"/>
      <c r="F73" s="158"/>
      <c r="G73" s="158"/>
      <c r="H73" s="159">
        <v>44926</v>
      </c>
      <c r="I73" s="1192"/>
      <c r="J73" s="1192"/>
      <c r="K73" s="1192"/>
      <c r="L73" s="1192"/>
      <c r="M73" s="1192"/>
      <c r="N73" s="152"/>
      <c r="O73" s="158"/>
      <c r="P73" s="158"/>
      <c r="Q73" s="838" t="s">
        <v>649</v>
      </c>
      <c r="R73" s="159">
        <v>44926</v>
      </c>
      <c r="S73" s="158"/>
      <c r="T73" s="839"/>
      <c r="U73" s="158"/>
    </row>
    <row r="74" spans="2:21" ht="15.75" customHeight="1" thickBot="1">
      <c r="B74" s="157"/>
      <c r="C74" s="1193" t="s">
        <v>650</v>
      </c>
      <c r="D74" s="1194" t="s">
        <v>651</v>
      </c>
      <c r="E74" s="1194" t="s">
        <v>652</v>
      </c>
      <c r="F74" s="1194" t="s">
        <v>653</v>
      </c>
      <c r="G74" s="1194" t="s">
        <v>654</v>
      </c>
      <c r="H74" s="1194"/>
      <c r="I74" s="1194"/>
      <c r="J74" s="1194"/>
      <c r="K74" s="1194"/>
      <c r="L74" s="1194"/>
      <c r="M74" s="1194"/>
      <c r="N74" s="152"/>
      <c r="O74" s="160" t="s">
        <v>655</v>
      </c>
      <c r="P74" s="160"/>
      <c r="Q74" s="160"/>
      <c r="R74" s="160"/>
      <c r="S74" s="160"/>
      <c r="T74" s="160"/>
      <c r="U74" s="160"/>
    </row>
    <row r="75" spans="2:21" ht="51.6" thickBot="1">
      <c r="B75" s="157"/>
      <c r="C75" s="1193"/>
      <c r="D75" s="1194"/>
      <c r="E75" s="1194"/>
      <c r="F75" s="1194"/>
      <c r="G75" s="160" t="s">
        <v>656</v>
      </c>
      <c r="H75" s="160" t="s">
        <v>657</v>
      </c>
      <c r="I75" s="855" t="s">
        <v>658</v>
      </c>
      <c r="J75" s="160" t="s">
        <v>659</v>
      </c>
      <c r="K75" s="160" t="s">
        <v>660</v>
      </c>
      <c r="L75" s="160" t="s">
        <v>661</v>
      </c>
      <c r="M75" s="160" t="s">
        <v>662</v>
      </c>
      <c r="N75" s="152"/>
      <c r="O75" s="160" t="s">
        <v>663</v>
      </c>
      <c r="P75" s="160" t="s">
        <v>278</v>
      </c>
      <c r="Q75" s="160" t="s">
        <v>664</v>
      </c>
      <c r="R75" s="160" t="s">
        <v>665</v>
      </c>
      <c r="S75" s="160" t="s">
        <v>666</v>
      </c>
      <c r="T75" s="160" t="s">
        <v>667</v>
      </c>
      <c r="U75" s="160" t="s">
        <v>668</v>
      </c>
    </row>
    <row r="76" spans="2:21">
      <c r="B76" s="161"/>
      <c r="C76" s="584" t="s">
        <v>669</v>
      </c>
      <c r="D76" s="584"/>
      <c r="E76" s="584"/>
      <c r="F76" s="584"/>
      <c r="G76" s="584"/>
      <c r="H76" s="584"/>
      <c r="I76" s="865"/>
      <c r="J76" s="584"/>
      <c r="K76" s="584"/>
      <c r="L76" s="584"/>
      <c r="M76" s="584"/>
      <c r="N76" s="152"/>
      <c r="O76" s="152"/>
      <c r="P76" s="152"/>
      <c r="Q76" s="152"/>
      <c r="R76" s="152"/>
      <c r="S76" s="152"/>
      <c r="T76" s="152"/>
      <c r="U76" s="152"/>
    </row>
    <row r="77" spans="2:21">
      <c r="B77" s="161">
        <v>1</v>
      </c>
      <c r="C77" s="587" t="s">
        <v>670</v>
      </c>
      <c r="D77" s="162" t="s">
        <v>326</v>
      </c>
      <c r="E77" s="162" t="s">
        <v>671</v>
      </c>
      <c r="F77" s="163" t="s">
        <v>173</v>
      </c>
      <c r="G77" s="164"/>
      <c r="H77" s="164"/>
      <c r="I77" s="859"/>
      <c r="J77" s="164"/>
      <c r="K77" s="164"/>
      <c r="L77" s="164"/>
      <c r="M77" s="165">
        <v>39079873</v>
      </c>
      <c r="N77" s="152"/>
      <c r="O77" s="165"/>
      <c r="P77" s="165"/>
      <c r="Q77" s="165"/>
      <c r="R77" s="165"/>
      <c r="S77" s="165"/>
      <c r="T77" s="165"/>
      <c r="U77" s="165"/>
    </row>
    <row r="78" spans="2:21">
      <c r="B78" s="161">
        <v>2</v>
      </c>
      <c r="C78" s="587"/>
      <c r="D78" s="162"/>
      <c r="E78" s="162"/>
      <c r="F78" s="166"/>
      <c r="G78" s="167"/>
      <c r="H78" s="167"/>
      <c r="I78" s="857"/>
      <c r="J78" s="167"/>
      <c r="K78" s="167"/>
      <c r="L78" s="167"/>
      <c r="M78" s="167"/>
      <c r="N78" s="152"/>
      <c r="O78" s="167"/>
      <c r="P78" s="167"/>
      <c r="Q78" s="167"/>
      <c r="R78" s="167"/>
      <c r="S78" s="167"/>
      <c r="T78" s="167"/>
      <c r="U78" s="167"/>
    </row>
    <row r="79" spans="2:21">
      <c r="B79" s="161"/>
      <c r="C79" s="840" t="s">
        <v>672</v>
      </c>
      <c r="D79" s="841"/>
      <c r="E79" s="841"/>
      <c r="F79" s="842"/>
      <c r="G79" s="843">
        <v>0</v>
      </c>
      <c r="H79" s="659">
        <v>0</v>
      </c>
      <c r="I79" s="858">
        <v>0</v>
      </c>
      <c r="J79" s="659">
        <v>0</v>
      </c>
      <c r="K79" s="659">
        <v>0</v>
      </c>
      <c r="L79" s="659">
        <v>0</v>
      </c>
      <c r="M79" s="659">
        <v>39079873</v>
      </c>
      <c r="N79" s="152"/>
      <c r="O79" s="659">
        <v>0</v>
      </c>
      <c r="P79" s="659">
        <v>0</v>
      </c>
      <c r="Q79" s="659">
        <v>0</v>
      </c>
      <c r="R79" s="659">
        <v>0</v>
      </c>
      <c r="S79" s="659">
        <v>0</v>
      </c>
      <c r="T79" s="659">
        <v>0</v>
      </c>
      <c r="U79" s="659">
        <v>0</v>
      </c>
    </row>
    <row r="81" spans="2:20">
      <c r="B81" s="161"/>
      <c r="C81" s="585" t="s">
        <v>673</v>
      </c>
      <c r="D81" s="585"/>
      <c r="E81" s="585"/>
      <c r="F81" s="585"/>
      <c r="G81" s="585"/>
      <c r="H81" s="585"/>
      <c r="I81" s="866"/>
      <c r="J81" s="585"/>
      <c r="K81" s="585"/>
      <c r="L81" s="585"/>
      <c r="M81" s="585"/>
      <c r="N81" s="152"/>
      <c r="O81" s="168"/>
      <c r="P81" s="168"/>
      <c r="Q81" s="168"/>
      <c r="R81" s="168"/>
      <c r="S81" s="168"/>
      <c r="T81" s="168"/>
    </row>
    <row r="82" spans="2:20">
      <c r="B82" s="161">
        <v>1</v>
      </c>
      <c r="C82" s="587" t="s">
        <v>674</v>
      </c>
      <c r="D82" s="162" t="s">
        <v>300</v>
      </c>
      <c r="E82" s="162" t="s">
        <v>671</v>
      </c>
      <c r="F82" s="587" t="s">
        <v>303</v>
      </c>
      <c r="G82" s="373">
        <v>0</v>
      </c>
      <c r="H82" s="164"/>
      <c r="I82" s="856">
        <v>2291041</v>
      </c>
      <c r="J82" s="164"/>
      <c r="K82" s="164"/>
      <c r="L82" s="164"/>
      <c r="M82" s="165"/>
      <c r="N82" s="152"/>
      <c r="O82" s="165"/>
      <c r="P82" s="165"/>
      <c r="Q82" s="165">
        <v>0</v>
      </c>
      <c r="R82" s="165"/>
      <c r="S82" s="165"/>
      <c r="T82" s="165">
        <v>0</v>
      </c>
    </row>
    <row r="83" spans="2:20">
      <c r="B83" s="161">
        <v>2</v>
      </c>
      <c r="C83" s="587" t="s">
        <v>296</v>
      </c>
      <c r="D83" s="162" t="s">
        <v>675</v>
      </c>
      <c r="E83" s="162" t="s">
        <v>676</v>
      </c>
      <c r="F83" s="587" t="s">
        <v>677</v>
      </c>
      <c r="G83" s="169"/>
      <c r="H83" s="164"/>
      <c r="I83" s="856">
        <v>0</v>
      </c>
      <c r="J83" s="164"/>
      <c r="K83" s="164"/>
      <c r="L83" s="164"/>
      <c r="M83" s="165"/>
      <c r="N83" s="152"/>
      <c r="O83" s="165"/>
      <c r="P83" s="165"/>
      <c r="Q83" s="165">
        <v>0</v>
      </c>
      <c r="R83" s="165">
        <v>461216</v>
      </c>
      <c r="S83" s="165"/>
      <c r="T83" s="165">
        <v>461216</v>
      </c>
    </row>
    <row r="84" spans="2:20">
      <c r="B84" s="161">
        <v>3</v>
      </c>
      <c r="C84" s="587" t="s">
        <v>674</v>
      </c>
      <c r="D84" s="162" t="s">
        <v>300</v>
      </c>
      <c r="E84" s="162" t="s">
        <v>671</v>
      </c>
      <c r="F84" s="587" t="s">
        <v>678</v>
      </c>
      <c r="G84" s="169"/>
      <c r="H84" s="164"/>
      <c r="I84" s="856">
        <v>1344590</v>
      </c>
      <c r="J84" s="164"/>
      <c r="K84" s="164"/>
      <c r="L84" s="164"/>
      <c r="M84" s="165"/>
      <c r="N84" s="152"/>
      <c r="O84" s="165"/>
      <c r="P84" s="165"/>
      <c r="Q84" s="165">
        <v>0</v>
      </c>
      <c r="R84" s="165"/>
      <c r="S84" s="165"/>
      <c r="T84" s="165">
        <v>0</v>
      </c>
    </row>
    <row r="85" spans="2:20">
      <c r="B85" s="161">
        <v>4</v>
      </c>
      <c r="C85" s="587" t="s">
        <v>674</v>
      </c>
      <c r="D85" s="162" t="s">
        <v>300</v>
      </c>
      <c r="E85" s="162" t="s">
        <v>671</v>
      </c>
      <c r="F85" s="587" t="s">
        <v>693</v>
      </c>
      <c r="G85" s="169"/>
      <c r="H85" s="164"/>
      <c r="I85" s="856"/>
      <c r="J85" s="164"/>
      <c r="K85" s="164"/>
      <c r="L85" s="164"/>
      <c r="M85" s="165"/>
      <c r="N85" s="152"/>
      <c r="O85" s="165"/>
      <c r="P85" s="165"/>
      <c r="Q85" s="165">
        <v>0</v>
      </c>
      <c r="R85" s="165"/>
      <c r="S85" s="165"/>
      <c r="T85" s="165">
        <v>0</v>
      </c>
    </row>
    <row r="86" spans="2:20">
      <c r="B86" s="161">
        <v>5</v>
      </c>
      <c r="C86" s="587" t="s">
        <v>680</v>
      </c>
      <c r="D86" s="162" t="s">
        <v>681</v>
      </c>
      <c r="E86" s="162" t="s">
        <v>671</v>
      </c>
      <c r="F86" s="587" t="s">
        <v>682</v>
      </c>
      <c r="G86" s="169"/>
      <c r="H86" s="164"/>
      <c r="I86" s="856"/>
      <c r="J86" s="164"/>
      <c r="K86" s="164"/>
      <c r="L86" s="164"/>
      <c r="M86" s="165"/>
      <c r="N86" s="152"/>
      <c r="O86" s="165"/>
      <c r="P86" s="165"/>
      <c r="Q86" s="165">
        <v>0</v>
      </c>
      <c r="R86" s="165"/>
      <c r="S86" s="165"/>
      <c r="T86" s="165">
        <v>0</v>
      </c>
    </row>
    <row r="87" spans="2:20">
      <c r="B87" s="161">
        <v>6</v>
      </c>
      <c r="C87" s="587" t="s">
        <v>680</v>
      </c>
      <c r="D87" s="162" t="s">
        <v>681</v>
      </c>
      <c r="E87" s="162" t="s">
        <v>671</v>
      </c>
      <c r="F87" s="587" t="s">
        <v>683</v>
      </c>
      <c r="G87" s="169"/>
      <c r="H87" s="164"/>
      <c r="I87" s="856"/>
      <c r="J87" s="164"/>
      <c r="K87" s="164"/>
      <c r="L87" s="164"/>
      <c r="M87" s="165"/>
      <c r="N87" s="152"/>
      <c r="O87" s="165"/>
      <c r="P87" s="165"/>
      <c r="Q87" s="165">
        <v>0</v>
      </c>
      <c r="R87" s="165"/>
      <c r="S87" s="165"/>
      <c r="T87" s="165">
        <v>0</v>
      </c>
    </row>
    <row r="88" spans="2:20">
      <c r="B88" s="161">
        <v>7</v>
      </c>
      <c r="C88" s="587" t="s">
        <v>293</v>
      </c>
      <c r="D88" s="162" t="s">
        <v>681</v>
      </c>
      <c r="E88" s="162" t="s">
        <v>671</v>
      </c>
      <c r="F88" s="587" t="s">
        <v>684</v>
      </c>
      <c r="G88" s="169"/>
      <c r="H88" s="164"/>
      <c r="I88" s="856"/>
      <c r="J88" s="164"/>
      <c r="K88" s="164"/>
      <c r="L88" s="164"/>
      <c r="M88" s="165"/>
      <c r="N88" s="152"/>
      <c r="O88" s="165"/>
      <c r="P88" s="165"/>
      <c r="Q88" s="165">
        <v>0</v>
      </c>
      <c r="R88" s="165"/>
      <c r="S88" s="165"/>
      <c r="T88" s="165">
        <v>0</v>
      </c>
    </row>
    <row r="89" spans="2:20">
      <c r="B89" s="161">
        <v>8</v>
      </c>
      <c r="C89" s="587" t="s">
        <v>293</v>
      </c>
      <c r="D89" s="162" t="s">
        <v>292</v>
      </c>
      <c r="E89" s="162" t="s">
        <v>671</v>
      </c>
      <c r="F89" s="587" t="s">
        <v>685</v>
      </c>
      <c r="G89" s="169"/>
      <c r="H89" s="164"/>
      <c r="I89" s="856"/>
      <c r="J89" s="164"/>
      <c r="K89" s="164"/>
      <c r="L89" s="164"/>
      <c r="M89" s="165"/>
      <c r="N89" s="152"/>
      <c r="O89" s="165"/>
      <c r="P89" s="165"/>
      <c r="Q89" s="165">
        <v>0</v>
      </c>
      <c r="R89" s="165"/>
      <c r="S89" s="165"/>
      <c r="T89" s="165">
        <v>0</v>
      </c>
    </row>
    <row r="90" spans="2:20">
      <c r="B90" s="161">
        <v>9</v>
      </c>
      <c r="C90" s="587" t="s">
        <v>293</v>
      </c>
      <c r="D90" s="162" t="s">
        <v>292</v>
      </c>
      <c r="E90" s="162" t="s">
        <v>671</v>
      </c>
      <c r="F90" s="587" t="s">
        <v>686</v>
      </c>
      <c r="G90" s="169"/>
      <c r="H90" s="164"/>
      <c r="I90" s="856"/>
      <c r="J90" s="164"/>
      <c r="K90" s="164"/>
      <c r="L90" s="164"/>
      <c r="M90" s="165"/>
      <c r="N90" s="152"/>
      <c r="O90" s="165"/>
      <c r="P90" s="165"/>
      <c r="Q90" s="165">
        <v>0</v>
      </c>
      <c r="R90" s="165"/>
      <c r="S90" s="165"/>
      <c r="T90" s="165">
        <v>0</v>
      </c>
    </row>
    <row r="91" spans="2:20">
      <c r="B91" s="161">
        <v>10</v>
      </c>
      <c r="C91" s="587" t="s">
        <v>293</v>
      </c>
      <c r="D91" s="162" t="s">
        <v>292</v>
      </c>
      <c r="E91" s="162" t="s">
        <v>671</v>
      </c>
      <c r="F91" s="587" t="s">
        <v>323</v>
      </c>
      <c r="G91" s="169"/>
      <c r="H91" s="164"/>
      <c r="I91" s="856">
        <v>102337</v>
      </c>
      <c r="J91" s="164"/>
      <c r="K91" s="164"/>
      <c r="L91" s="164"/>
      <c r="M91" s="165"/>
      <c r="N91" s="152"/>
      <c r="O91" s="165"/>
      <c r="P91" s="165"/>
      <c r="Q91" s="165">
        <v>0</v>
      </c>
      <c r="R91" s="165"/>
      <c r="S91" s="165"/>
      <c r="T91" s="165">
        <v>0</v>
      </c>
    </row>
    <row r="92" spans="2:20">
      <c r="B92" s="161">
        <v>11</v>
      </c>
      <c r="C92" s="587" t="s">
        <v>281</v>
      </c>
      <c r="D92" s="162" t="s">
        <v>315</v>
      </c>
      <c r="E92" s="162" t="s">
        <v>671</v>
      </c>
      <c r="F92" s="587" t="s">
        <v>316</v>
      </c>
      <c r="G92" s="169"/>
      <c r="H92" s="164"/>
      <c r="I92" s="856">
        <v>4056303</v>
      </c>
      <c r="J92" s="164"/>
      <c r="K92" s="164"/>
      <c r="L92" s="164"/>
      <c r="M92" s="165"/>
      <c r="N92" s="152"/>
      <c r="O92" s="165"/>
      <c r="P92" s="165"/>
      <c r="Q92" s="165">
        <v>0</v>
      </c>
      <c r="R92" s="165"/>
      <c r="S92" s="165"/>
      <c r="T92" s="165">
        <v>0</v>
      </c>
    </row>
    <row r="93" spans="2:20">
      <c r="B93" s="161">
        <v>12</v>
      </c>
      <c r="C93" s="587" t="s">
        <v>687</v>
      </c>
      <c r="D93" s="162" t="s">
        <v>315</v>
      </c>
      <c r="E93" s="162" t="s">
        <v>671</v>
      </c>
      <c r="F93" s="587" t="s">
        <v>710</v>
      </c>
      <c r="G93" s="169"/>
      <c r="H93" s="164"/>
      <c r="I93" s="856">
        <v>0</v>
      </c>
      <c r="J93" s="164"/>
      <c r="K93" s="164"/>
      <c r="L93" s="164"/>
      <c r="M93" s="165"/>
      <c r="N93" s="152"/>
      <c r="O93" s="165"/>
      <c r="P93" s="165"/>
      <c r="Q93" s="165">
        <v>0</v>
      </c>
      <c r="R93" s="165"/>
      <c r="S93" s="165"/>
      <c r="T93" s="165">
        <v>0</v>
      </c>
    </row>
    <row r="94" spans="2:20">
      <c r="B94" s="161">
        <v>13</v>
      </c>
      <c r="C94" s="587" t="s">
        <v>687</v>
      </c>
      <c r="D94" s="162" t="s">
        <v>324</v>
      </c>
      <c r="E94" s="162" t="s">
        <v>671</v>
      </c>
      <c r="F94" s="587" t="s">
        <v>688</v>
      </c>
      <c r="G94" s="169"/>
      <c r="H94" s="164"/>
      <c r="I94" s="856">
        <v>0</v>
      </c>
      <c r="J94" s="164"/>
      <c r="K94" s="164"/>
      <c r="L94" s="164"/>
      <c r="M94" s="165"/>
      <c r="N94" s="152"/>
      <c r="O94" s="165"/>
      <c r="P94" s="165"/>
      <c r="Q94" s="165">
        <v>0</v>
      </c>
      <c r="R94" s="165"/>
      <c r="S94" s="165"/>
      <c r="T94" s="165">
        <v>0</v>
      </c>
    </row>
    <row r="95" spans="2:20">
      <c r="B95" s="161">
        <v>14</v>
      </c>
      <c r="C95" s="587" t="s">
        <v>313</v>
      </c>
      <c r="D95" s="162" t="s">
        <v>312</v>
      </c>
      <c r="E95" s="162" t="s">
        <v>671</v>
      </c>
      <c r="F95" s="587" t="s">
        <v>314</v>
      </c>
      <c r="G95" s="169">
        <v>4627713</v>
      </c>
      <c r="H95" s="164"/>
      <c r="I95" s="856"/>
      <c r="J95" s="164"/>
      <c r="K95" s="164"/>
      <c r="L95" s="164"/>
      <c r="M95" s="165"/>
      <c r="N95" s="152"/>
      <c r="O95" s="165"/>
      <c r="P95" s="165"/>
      <c r="Q95" s="165">
        <v>0</v>
      </c>
      <c r="R95" s="165"/>
      <c r="S95" s="165"/>
      <c r="T95" s="165">
        <v>0</v>
      </c>
    </row>
    <row r="96" spans="2:20">
      <c r="B96" s="161">
        <v>15</v>
      </c>
      <c r="C96" s="587" t="s">
        <v>711</v>
      </c>
      <c r="D96" s="162" t="s">
        <v>310</v>
      </c>
      <c r="E96" s="162" t="s">
        <v>671</v>
      </c>
      <c r="F96" s="587" t="s">
        <v>325</v>
      </c>
      <c r="G96" s="164"/>
      <c r="H96" s="164"/>
      <c r="I96" s="856">
        <v>11520412</v>
      </c>
      <c r="J96" s="164"/>
      <c r="K96" s="164"/>
      <c r="L96" s="164"/>
      <c r="M96" s="165"/>
      <c r="N96" s="152"/>
      <c r="O96" s="165"/>
      <c r="P96" s="165"/>
      <c r="Q96" s="165">
        <v>0</v>
      </c>
      <c r="R96" s="165"/>
      <c r="S96" s="165"/>
      <c r="T96" s="165">
        <v>0</v>
      </c>
    </row>
    <row r="97" spans="2:21">
      <c r="B97" s="161">
        <v>16</v>
      </c>
      <c r="C97" s="587" t="s">
        <v>711</v>
      </c>
      <c r="D97" s="162" t="s">
        <v>310</v>
      </c>
      <c r="E97" s="162" t="s">
        <v>671</v>
      </c>
      <c r="F97" s="587" t="s">
        <v>712</v>
      </c>
      <c r="G97" s="164"/>
      <c r="H97" s="164"/>
      <c r="I97" s="856"/>
      <c r="J97" s="164"/>
      <c r="K97" s="164"/>
      <c r="L97" s="164"/>
      <c r="M97" s="165"/>
      <c r="N97" s="152"/>
      <c r="O97" s="165"/>
      <c r="P97" s="165"/>
      <c r="Q97" s="165">
        <v>0</v>
      </c>
      <c r="R97" s="165"/>
      <c r="S97" s="165"/>
      <c r="T97" s="165">
        <v>0</v>
      </c>
      <c r="U97" s="165"/>
    </row>
    <row r="98" spans="2:21">
      <c r="B98" s="161">
        <v>17</v>
      </c>
      <c r="C98" s="587" t="s">
        <v>305</v>
      </c>
      <c r="D98" s="162" t="s">
        <v>310</v>
      </c>
      <c r="E98" s="162" t="s">
        <v>671</v>
      </c>
      <c r="F98" s="587" t="s">
        <v>713</v>
      </c>
      <c r="G98" s="164">
        <v>6868550</v>
      </c>
      <c r="H98" s="164"/>
      <c r="I98" s="856"/>
      <c r="J98" s="164"/>
      <c r="K98" s="164"/>
      <c r="L98" s="164"/>
      <c r="M98" s="165"/>
      <c r="N98" s="152"/>
      <c r="O98" s="165"/>
      <c r="P98" s="165"/>
      <c r="Q98" s="165">
        <v>0</v>
      </c>
      <c r="R98" s="165"/>
      <c r="S98" s="165"/>
      <c r="T98" s="165">
        <v>0</v>
      </c>
      <c r="U98" s="165"/>
    </row>
    <row r="99" spans="2:21">
      <c r="B99" s="161">
        <v>18</v>
      </c>
      <c r="C99" s="587" t="s">
        <v>305</v>
      </c>
      <c r="D99" s="162" t="s">
        <v>310</v>
      </c>
      <c r="E99" s="162" t="s">
        <v>671</v>
      </c>
      <c r="F99" s="587" t="s">
        <v>689</v>
      </c>
      <c r="G99" s="164"/>
      <c r="H99" s="164"/>
      <c r="I99" s="856">
        <v>11483240</v>
      </c>
      <c r="J99" s="164"/>
      <c r="K99" s="164"/>
      <c r="L99" s="164"/>
      <c r="M99" s="165"/>
      <c r="N99" s="152"/>
      <c r="O99" s="165"/>
      <c r="P99" s="165"/>
      <c r="Q99" s="165"/>
      <c r="R99" s="165"/>
      <c r="S99" s="165"/>
      <c r="T99" s="165"/>
      <c r="U99" s="165"/>
    </row>
    <row r="100" spans="2:21">
      <c r="B100" s="161">
        <v>19</v>
      </c>
      <c r="C100" s="587" t="s">
        <v>284</v>
      </c>
      <c r="D100" s="162" t="s">
        <v>321</v>
      </c>
      <c r="E100" s="162" t="s">
        <v>671</v>
      </c>
      <c r="F100" s="587" t="s">
        <v>714</v>
      </c>
      <c r="G100" s="164"/>
      <c r="H100" s="164"/>
      <c r="I100" s="856"/>
      <c r="J100" s="164"/>
      <c r="K100" s="164"/>
      <c r="L100" s="164"/>
      <c r="M100" s="165"/>
      <c r="N100" s="152"/>
      <c r="O100" s="165">
        <v>6999</v>
      </c>
      <c r="P100" s="165"/>
      <c r="Q100" s="165">
        <v>6999</v>
      </c>
      <c r="R100" s="165"/>
      <c r="S100" s="165"/>
      <c r="T100" s="165"/>
      <c r="U100" s="165"/>
    </row>
    <row r="101" spans="2:21">
      <c r="B101" s="161">
        <v>20</v>
      </c>
      <c r="C101" s="587" t="s">
        <v>293</v>
      </c>
      <c r="D101" s="162" t="s">
        <v>292</v>
      </c>
      <c r="E101" s="162" t="s">
        <v>671</v>
      </c>
      <c r="F101" s="587" t="s">
        <v>282</v>
      </c>
      <c r="G101" s="164"/>
      <c r="H101" s="164"/>
      <c r="I101" s="856"/>
      <c r="J101" s="164"/>
      <c r="K101" s="164"/>
      <c r="L101" s="164"/>
      <c r="M101" s="165"/>
      <c r="N101" s="152"/>
      <c r="O101" s="165">
        <v>0</v>
      </c>
      <c r="P101" s="165"/>
      <c r="Q101" s="165">
        <v>0</v>
      </c>
      <c r="R101" s="165"/>
      <c r="S101" s="165"/>
      <c r="T101" s="165">
        <v>0</v>
      </c>
      <c r="U101" s="165"/>
    </row>
    <row r="102" spans="2:21">
      <c r="B102" s="161">
        <v>21</v>
      </c>
      <c r="C102" s="587" t="s">
        <v>687</v>
      </c>
      <c r="D102" s="162" t="s">
        <v>281</v>
      </c>
      <c r="E102" s="162" t="s">
        <v>671</v>
      </c>
      <c r="F102" s="587" t="s">
        <v>282</v>
      </c>
      <c r="G102" s="164"/>
      <c r="H102" s="164"/>
      <c r="I102" s="856"/>
      <c r="J102" s="164"/>
      <c r="K102" s="164"/>
      <c r="L102" s="164"/>
      <c r="M102" s="165"/>
      <c r="N102" s="152"/>
      <c r="O102" s="165">
        <v>0</v>
      </c>
      <c r="P102" s="165"/>
      <c r="Q102" s="165">
        <v>0</v>
      </c>
      <c r="R102" s="165"/>
      <c r="S102" s="165"/>
      <c r="T102" s="165">
        <v>0</v>
      </c>
      <c r="U102" s="165"/>
    </row>
    <row r="103" spans="2:21">
      <c r="B103" s="161">
        <v>22</v>
      </c>
      <c r="C103" s="587" t="s">
        <v>687</v>
      </c>
      <c r="D103" s="162" t="s">
        <v>280</v>
      </c>
      <c r="E103" s="162" t="s">
        <v>671</v>
      </c>
      <c r="F103" s="587" t="s">
        <v>715</v>
      </c>
      <c r="G103" s="164"/>
      <c r="H103" s="164"/>
      <c r="I103" s="856"/>
      <c r="J103" s="164"/>
      <c r="K103" s="164"/>
      <c r="L103" s="164"/>
      <c r="M103" s="165"/>
      <c r="N103" s="152"/>
      <c r="O103" s="165">
        <v>0</v>
      </c>
      <c r="P103" s="165"/>
      <c r="Q103" s="165">
        <v>0</v>
      </c>
      <c r="R103" s="165"/>
      <c r="S103" s="165"/>
      <c r="T103" s="165">
        <v>0</v>
      </c>
      <c r="U103" s="165"/>
    </row>
    <row r="104" spans="2:21">
      <c r="B104" s="161">
        <v>23</v>
      </c>
      <c r="C104" s="587" t="s">
        <v>284</v>
      </c>
      <c r="D104" s="162" t="s">
        <v>283</v>
      </c>
      <c r="E104" s="162" t="s">
        <v>671</v>
      </c>
      <c r="F104" s="587" t="s">
        <v>282</v>
      </c>
      <c r="G104" s="164"/>
      <c r="H104" s="164"/>
      <c r="I104" s="856"/>
      <c r="J104" s="164"/>
      <c r="K104" s="164"/>
      <c r="L104" s="164"/>
      <c r="M104" s="165"/>
      <c r="N104" s="152"/>
      <c r="O104" s="165">
        <v>0</v>
      </c>
      <c r="P104" s="165"/>
      <c r="Q104" s="165">
        <v>0</v>
      </c>
      <c r="R104" s="165"/>
      <c r="S104" s="165"/>
      <c r="T104" s="165">
        <v>0</v>
      </c>
      <c r="U104" s="165"/>
    </row>
    <row r="105" spans="2:21">
      <c r="B105" s="161">
        <v>24</v>
      </c>
      <c r="C105" s="587" t="s">
        <v>284</v>
      </c>
      <c r="D105" s="162" t="s">
        <v>283</v>
      </c>
      <c r="E105" s="162" t="s">
        <v>671</v>
      </c>
      <c r="F105" s="587" t="s">
        <v>716</v>
      </c>
      <c r="G105" s="164"/>
      <c r="H105" s="164"/>
      <c r="I105" s="856"/>
      <c r="J105" s="164"/>
      <c r="K105" s="164"/>
      <c r="L105" s="164"/>
      <c r="M105" s="165"/>
      <c r="N105" s="152"/>
      <c r="O105" s="165">
        <v>0</v>
      </c>
      <c r="P105" s="165"/>
      <c r="Q105" s="165">
        <v>0</v>
      </c>
      <c r="R105" s="165"/>
      <c r="S105" s="165"/>
      <c r="T105" s="165">
        <v>0</v>
      </c>
      <c r="U105" s="165"/>
    </row>
    <row r="106" spans="2:21">
      <c r="B106" s="161">
        <v>25</v>
      </c>
      <c r="C106" s="587" t="s">
        <v>717</v>
      </c>
      <c r="D106" s="162" t="s">
        <v>300</v>
      </c>
      <c r="E106" s="162" t="s">
        <v>671</v>
      </c>
      <c r="F106" s="587" t="s">
        <v>690</v>
      </c>
      <c r="G106" s="164"/>
      <c r="H106" s="164"/>
      <c r="I106" s="856"/>
      <c r="J106" s="164"/>
      <c r="K106" s="164"/>
      <c r="L106" s="164"/>
      <c r="M106" s="165"/>
      <c r="N106" s="152"/>
      <c r="O106" s="165">
        <v>0</v>
      </c>
      <c r="P106" s="165"/>
      <c r="Q106" s="165">
        <v>0</v>
      </c>
      <c r="R106" s="165"/>
      <c r="S106" s="165"/>
      <c r="T106" s="165">
        <v>0</v>
      </c>
      <c r="U106" s="165"/>
    </row>
    <row r="107" spans="2:21">
      <c r="B107" s="161">
        <v>26</v>
      </c>
      <c r="C107" s="587" t="s">
        <v>718</v>
      </c>
      <c r="D107" s="162" t="s">
        <v>288</v>
      </c>
      <c r="E107" s="162" t="s">
        <v>671</v>
      </c>
      <c r="F107" s="587" t="s">
        <v>691</v>
      </c>
      <c r="G107" s="164"/>
      <c r="H107" s="164"/>
      <c r="I107" s="856"/>
      <c r="J107" s="164"/>
      <c r="K107" s="164"/>
      <c r="L107" s="164"/>
      <c r="M107" s="165"/>
      <c r="N107" s="152"/>
      <c r="O107" s="165">
        <v>0</v>
      </c>
      <c r="P107" s="165"/>
      <c r="Q107" s="165">
        <v>0</v>
      </c>
      <c r="R107" s="165"/>
      <c r="S107" s="165"/>
      <c r="T107" s="165">
        <v>0</v>
      </c>
      <c r="U107" s="165"/>
    </row>
    <row r="108" spans="2:21">
      <c r="B108" s="161">
        <v>27</v>
      </c>
      <c r="C108" s="587" t="s">
        <v>687</v>
      </c>
      <c r="D108" s="162" t="s">
        <v>280</v>
      </c>
      <c r="E108" s="162" t="s">
        <v>671</v>
      </c>
      <c r="F108" s="587" t="s">
        <v>291</v>
      </c>
      <c r="G108" s="170"/>
      <c r="H108" s="164"/>
      <c r="I108" s="856"/>
      <c r="J108" s="164"/>
      <c r="K108" s="164"/>
      <c r="L108" s="164"/>
      <c r="M108" s="165"/>
      <c r="N108" s="152"/>
      <c r="O108" s="165">
        <v>0</v>
      </c>
      <c r="P108" s="165"/>
      <c r="Q108" s="165">
        <v>0</v>
      </c>
      <c r="R108" s="165">
        <v>709355</v>
      </c>
      <c r="S108" s="165"/>
      <c r="T108" s="165">
        <v>709355</v>
      </c>
      <c r="U108" s="165"/>
    </row>
    <row r="109" spans="2:21">
      <c r="B109" s="161">
        <v>28</v>
      </c>
      <c r="C109" s="587" t="s">
        <v>718</v>
      </c>
      <c r="D109" s="162" t="s">
        <v>288</v>
      </c>
      <c r="E109" s="162" t="s">
        <v>671</v>
      </c>
      <c r="F109" s="587" t="s">
        <v>692</v>
      </c>
      <c r="G109" s="164"/>
      <c r="H109" s="164"/>
      <c r="I109" s="856"/>
      <c r="J109" s="164"/>
      <c r="K109" s="164"/>
      <c r="L109" s="164"/>
      <c r="M109" s="165"/>
      <c r="N109" s="152"/>
      <c r="O109" s="165">
        <v>0</v>
      </c>
      <c r="P109" s="165"/>
      <c r="Q109" s="165">
        <v>0</v>
      </c>
      <c r="R109" s="165"/>
      <c r="S109" s="165"/>
      <c r="T109" s="165"/>
      <c r="U109" s="165"/>
    </row>
    <row r="110" spans="2:21">
      <c r="B110" s="161">
        <v>29</v>
      </c>
      <c r="C110" s="587" t="s">
        <v>718</v>
      </c>
      <c r="D110" s="162" t="s">
        <v>288</v>
      </c>
      <c r="E110" s="162" t="s">
        <v>671</v>
      </c>
      <c r="F110" s="587" t="s">
        <v>290</v>
      </c>
      <c r="G110" s="170"/>
      <c r="H110" s="164"/>
      <c r="I110" s="856"/>
      <c r="J110" s="164"/>
      <c r="K110" s="164"/>
      <c r="L110" s="164"/>
      <c r="M110" s="165"/>
      <c r="N110" s="152"/>
      <c r="O110" s="165">
        <v>0</v>
      </c>
      <c r="P110" s="165"/>
      <c r="Q110" s="165">
        <v>0</v>
      </c>
      <c r="R110" s="165">
        <v>0</v>
      </c>
      <c r="S110" s="165"/>
      <c r="T110" s="165">
        <v>0</v>
      </c>
      <c r="U110" s="165"/>
    </row>
    <row r="111" spans="2:21">
      <c r="B111" s="161">
        <v>30</v>
      </c>
      <c r="C111" s="587" t="s">
        <v>284</v>
      </c>
      <c r="D111" s="162" t="s">
        <v>283</v>
      </c>
      <c r="E111" s="162" t="s">
        <v>671</v>
      </c>
      <c r="F111" s="587" t="s">
        <v>306</v>
      </c>
      <c r="G111" s="164"/>
      <c r="H111" s="164"/>
      <c r="I111" s="856"/>
      <c r="J111" s="164"/>
      <c r="K111" s="164"/>
      <c r="L111" s="164"/>
      <c r="M111" s="165"/>
      <c r="N111" s="152"/>
      <c r="O111" s="165">
        <v>0</v>
      </c>
      <c r="P111" s="165"/>
      <c r="Q111" s="165">
        <v>0</v>
      </c>
      <c r="R111" s="165">
        <v>2474572</v>
      </c>
      <c r="S111" s="165"/>
      <c r="T111" s="165">
        <v>2474572</v>
      </c>
      <c r="U111" s="165"/>
    </row>
    <row r="112" spans="2:21">
      <c r="B112" s="161">
        <v>31</v>
      </c>
      <c r="C112" s="587" t="s">
        <v>674</v>
      </c>
      <c r="D112" s="162" t="s">
        <v>300</v>
      </c>
      <c r="E112" s="162" t="s">
        <v>671</v>
      </c>
      <c r="F112" s="587" t="s">
        <v>303</v>
      </c>
      <c r="G112" s="164"/>
      <c r="H112" s="164"/>
      <c r="I112" s="856"/>
      <c r="J112" s="164"/>
      <c r="K112" s="164"/>
      <c r="L112" s="164"/>
      <c r="M112" s="165"/>
      <c r="N112" s="152"/>
      <c r="O112" s="165">
        <v>0</v>
      </c>
      <c r="P112" s="165"/>
      <c r="Q112" s="165">
        <v>0</v>
      </c>
      <c r="R112" s="165">
        <v>59609</v>
      </c>
      <c r="S112" s="165"/>
      <c r="T112" s="165">
        <v>59609</v>
      </c>
      <c r="U112" s="165"/>
    </row>
    <row r="113" spans="2:21">
      <c r="B113" s="161">
        <v>32</v>
      </c>
      <c r="C113" s="587" t="s">
        <v>674</v>
      </c>
      <c r="D113" s="162" t="s">
        <v>300</v>
      </c>
      <c r="E113" s="162" t="s">
        <v>671</v>
      </c>
      <c r="F113" s="587" t="s">
        <v>679</v>
      </c>
      <c r="G113" s="164"/>
      <c r="H113" s="164"/>
      <c r="I113" s="856"/>
      <c r="J113" s="164"/>
      <c r="K113" s="164"/>
      <c r="L113" s="164"/>
      <c r="M113" s="165"/>
      <c r="N113" s="152"/>
      <c r="O113" s="165">
        <v>0</v>
      </c>
      <c r="P113" s="165"/>
      <c r="Q113" s="165">
        <v>0</v>
      </c>
      <c r="R113" s="165">
        <v>669493</v>
      </c>
      <c r="S113" s="165"/>
      <c r="T113" s="165">
        <v>669493</v>
      </c>
      <c r="U113" s="165"/>
    </row>
    <row r="114" spans="2:21">
      <c r="B114" s="161">
        <v>33</v>
      </c>
      <c r="C114" s="587" t="s">
        <v>694</v>
      </c>
      <c r="D114" s="162" t="s">
        <v>675</v>
      </c>
      <c r="E114" s="162" t="s">
        <v>676</v>
      </c>
      <c r="F114" s="587" t="s">
        <v>695</v>
      </c>
      <c r="G114" s="164"/>
      <c r="H114" s="164"/>
      <c r="I114" s="856"/>
      <c r="J114" s="164"/>
      <c r="K114" s="164"/>
      <c r="L114" s="164"/>
      <c r="M114" s="165"/>
      <c r="N114" s="152"/>
      <c r="O114" s="165">
        <v>0</v>
      </c>
      <c r="P114" s="165"/>
      <c r="Q114" s="165">
        <v>0</v>
      </c>
      <c r="R114" s="165">
        <v>0</v>
      </c>
      <c r="S114" s="165"/>
      <c r="T114" s="165">
        <v>0</v>
      </c>
      <c r="U114" s="165"/>
    </row>
    <row r="115" spans="2:21">
      <c r="B115" s="161">
        <v>34</v>
      </c>
      <c r="C115" s="587" t="s">
        <v>293</v>
      </c>
      <c r="D115" s="162" t="s">
        <v>292</v>
      </c>
      <c r="E115" s="162" t="s">
        <v>671</v>
      </c>
      <c r="F115" s="163" t="s">
        <v>294</v>
      </c>
      <c r="G115" s="164"/>
      <c r="H115" s="164"/>
      <c r="I115" s="856"/>
      <c r="J115" s="164"/>
      <c r="K115" s="164"/>
      <c r="L115" s="164"/>
      <c r="M115" s="165"/>
      <c r="N115" s="152"/>
      <c r="O115" s="165">
        <v>0</v>
      </c>
      <c r="P115" s="165"/>
      <c r="Q115" s="165">
        <v>0</v>
      </c>
      <c r="R115" s="165">
        <v>95059</v>
      </c>
      <c r="S115" s="165"/>
      <c r="T115" s="165">
        <v>95059</v>
      </c>
      <c r="U115" s="165"/>
    </row>
    <row r="116" spans="2:21">
      <c r="B116" s="161">
        <v>35</v>
      </c>
      <c r="C116" s="587" t="s">
        <v>299</v>
      </c>
      <c r="D116" s="162" t="s">
        <v>298</v>
      </c>
      <c r="E116" s="162" t="s">
        <v>671</v>
      </c>
      <c r="F116" s="163" t="s">
        <v>58</v>
      </c>
      <c r="G116" s="164"/>
      <c r="H116" s="164"/>
      <c r="I116" s="856"/>
      <c r="J116" s="164"/>
      <c r="K116" s="164"/>
      <c r="L116" s="164"/>
      <c r="M116" s="165"/>
      <c r="N116" s="152"/>
      <c r="O116" s="165">
        <v>0</v>
      </c>
      <c r="P116" s="165"/>
      <c r="Q116" s="165">
        <v>0</v>
      </c>
      <c r="R116" s="165"/>
      <c r="S116" s="165"/>
      <c r="T116" s="165"/>
      <c r="U116" s="165"/>
    </row>
    <row r="117" spans="2:21">
      <c r="B117" s="161">
        <v>36</v>
      </c>
      <c r="C117" s="587" t="s">
        <v>305</v>
      </c>
      <c r="D117" s="162" t="s">
        <v>304</v>
      </c>
      <c r="E117" s="162" t="s">
        <v>671</v>
      </c>
      <c r="F117" s="163" t="s">
        <v>58</v>
      </c>
      <c r="G117" s="164"/>
      <c r="H117" s="164"/>
      <c r="I117" s="856"/>
      <c r="J117" s="164"/>
      <c r="K117" s="164"/>
      <c r="L117" s="164"/>
      <c r="M117" s="165"/>
      <c r="N117" s="152"/>
      <c r="O117" s="165">
        <v>0</v>
      </c>
      <c r="P117" s="165"/>
      <c r="Q117" s="165">
        <v>0</v>
      </c>
      <c r="R117" s="165">
        <v>196748</v>
      </c>
      <c r="S117" s="165"/>
      <c r="T117" s="165">
        <v>196748</v>
      </c>
      <c r="U117" s="165"/>
    </row>
    <row r="118" spans="2:21">
      <c r="B118" s="161">
        <v>37</v>
      </c>
      <c r="C118" s="587" t="s">
        <v>696</v>
      </c>
      <c r="D118" s="162" t="s">
        <v>697</v>
      </c>
      <c r="E118" s="162" t="s">
        <v>671</v>
      </c>
      <c r="F118" s="163" t="s">
        <v>698</v>
      </c>
      <c r="G118" s="164"/>
      <c r="H118" s="164"/>
      <c r="I118" s="856"/>
      <c r="J118" s="164"/>
      <c r="K118" s="164"/>
      <c r="L118" s="164"/>
      <c r="M118" s="165"/>
      <c r="N118" s="152"/>
      <c r="O118" s="165"/>
      <c r="P118" s="165"/>
      <c r="Q118" s="165"/>
      <c r="R118" s="165">
        <v>114902</v>
      </c>
      <c r="S118" s="165"/>
      <c r="T118" s="165">
        <v>114902</v>
      </c>
      <c r="U118" s="165"/>
    </row>
    <row r="119" spans="2:21">
      <c r="B119" s="161">
        <v>38</v>
      </c>
      <c r="C119" s="587" t="s">
        <v>696</v>
      </c>
      <c r="D119" s="162" t="s">
        <v>307</v>
      </c>
      <c r="E119" s="162" t="s">
        <v>671</v>
      </c>
      <c r="F119" s="163" t="s">
        <v>308</v>
      </c>
      <c r="G119" s="164"/>
      <c r="H119" s="164"/>
      <c r="I119" s="856">
        <v>1343176</v>
      </c>
      <c r="J119" s="164"/>
      <c r="K119" s="164"/>
      <c r="L119" s="164"/>
      <c r="M119" s="165"/>
      <c r="N119" s="152"/>
      <c r="O119" s="165"/>
      <c r="P119" s="165"/>
      <c r="Q119" s="165"/>
      <c r="R119" s="165">
        <v>10249</v>
      </c>
      <c r="S119" s="165"/>
      <c r="T119" s="165">
        <v>10249</v>
      </c>
      <c r="U119" s="165"/>
    </row>
    <row r="120" spans="2:21">
      <c r="B120" s="161">
        <v>39</v>
      </c>
      <c r="C120" s="587" t="s">
        <v>699</v>
      </c>
      <c r="D120" s="162" t="s">
        <v>700</v>
      </c>
      <c r="E120" s="162" t="s">
        <v>671</v>
      </c>
      <c r="F120" s="163" t="s">
        <v>308</v>
      </c>
      <c r="G120" s="164"/>
      <c r="H120" s="164"/>
      <c r="I120" s="856">
        <v>138135</v>
      </c>
      <c r="J120" s="164"/>
      <c r="K120" s="164"/>
      <c r="L120" s="164"/>
      <c r="M120" s="165"/>
      <c r="N120" s="152"/>
      <c r="O120" s="165"/>
      <c r="P120" s="165"/>
      <c r="Q120" s="165"/>
      <c r="R120" s="165">
        <v>186617</v>
      </c>
      <c r="S120" s="165"/>
      <c r="T120" s="165">
        <v>186617</v>
      </c>
      <c r="U120" s="165"/>
    </row>
    <row r="121" spans="2:21">
      <c r="B121" s="161">
        <v>40</v>
      </c>
      <c r="C121" s="587" t="s">
        <v>296</v>
      </c>
      <c r="D121" s="162" t="s">
        <v>295</v>
      </c>
      <c r="E121" s="162" t="s">
        <v>671</v>
      </c>
      <c r="F121" s="163" t="s">
        <v>297</v>
      </c>
      <c r="G121" s="164"/>
      <c r="H121" s="164"/>
      <c r="I121" s="856">
        <v>337394</v>
      </c>
      <c r="J121" s="164"/>
      <c r="K121" s="164"/>
      <c r="L121" s="164"/>
      <c r="M121" s="165"/>
      <c r="N121" s="152"/>
      <c r="O121" s="165"/>
      <c r="P121" s="165"/>
      <c r="Q121" s="165"/>
      <c r="R121" s="165">
        <v>24283</v>
      </c>
      <c r="S121" s="165"/>
      <c r="T121" s="165">
        <v>24283</v>
      </c>
      <c r="U121" s="165"/>
    </row>
    <row r="122" spans="2:21">
      <c r="B122" s="161">
        <v>41</v>
      </c>
      <c r="C122" s="587" t="s">
        <v>286</v>
      </c>
      <c r="D122" s="162" t="s">
        <v>287</v>
      </c>
      <c r="E122" s="162" t="s">
        <v>671</v>
      </c>
      <c r="F122" s="163" t="s">
        <v>704</v>
      </c>
      <c r="G122" s="164"/>
      <c r="H122" s="164"/>
      <c r="I122" s="856"/>
      <c r="J122" s="164"/>
      <c r="K122" s="164"/>
      <c r="L122" s="164"/>
      <c r="M122" s="165"/>
      <c r="N122" s="152"/>
      <c r="O122" s="165">
        <v>1279</v>
      </c>
      <c r="P122" s="165"/>
      <c r="Q122" s="165">
        <v>1279</v>
      </c>
      <c r="R122" s="165"/>
      <c r="S122" s="165"/>
      <c r="T122" s="165">
        <v>0</v>
      </c>
      <c r="U122" s="165"/>
    </row>
    <row r="123" spans="2:21">
      <c r="B123" s="161">
        <v>42</v>
      </c>
      <c r="C123" s="587" t="s">
        <v>286</v>
      </c>
      <c r="D123" s="162" t="s">
        <v>287</v>
      </c>
      <c r="E123" s="162" t="s">
        <v>671</v>
      </c>
      <c r="F123" s="163" t="s">
        <v>705</v>
      </c>
      <c r="G123" s="164"/>
      <c r="H123" s="164"/>
      <c r="I123" s="856"/>
      <c r="J123" s="164"/>
      <c r="K123" s="164"/>
      <c r="L123" s="164"/>
      <c r="M123" s="165"/>
      <c r="N123" s="152"/>
      <c r="O123" s="165">
        <v>14612</v>
      </c>
      <c r="P123" s="165"/>
      <c r="Q123" s="165">
        <v>14612</v>
      </c>
      <c r="R123" s="165"/>
      <c r="S123" s="165"/>
      <c r="T123" s="165">
        <v>0</v>
      </c>
      <c r="U123" s="165"/>
    </row>
    <row r="124" spans="2:21">
      <c r="B124" s="161">
        <v>43</v>
      </c>
      <c r="C124" s="587" t="s">
        <v>280</v>
      </c>
      <c r="D124" s="162" t="s">
        <v>281</v>
      </c>
      <c r="E124" s="162"/>
      <c r="F124" s="163" t="s">
        <v>282</v>
      </c>
      <c r="G124" s="164"/>
      <c r="H124" s="164"/>
      <c r="I124" s="856"/>
      <c r="J124" s="164"/>
      <c r="K124" s="164"/>
      <c r="L124" s="164"/>
      <c r="M124" s="165"/>
      <c r="N124" s="152"/>
      <c r="O124" s="165">
        <v>142</v>
      </c>
      <c r="P124" s="165"/>
      <c r="Q124" s="165">
        <v>142</v>
      </c>
      <c r="R124" s="165"/>
      <c r="S124" s="165"/>
      <c r="T124" s="165">
        <v>0</v>
      </c>
      <c r="U124" s="165"/>
    </row>
    <row r="125" spans="2:21">
      <c r="B125" s="161"/>
      <c r="C125" s="844" t="s">
        <v>706</v>
      </c>
      <c r="D125" s="845"/>
      <c r="E125" s="845"/>
      <c r="F125" s="846"/>
      <c r="G125" s="659">
        <v>11496263</v>
      </c>
      <c r="H125" s="659">
        <v>0</v>
      </c>
      <c r="I125" s="858">
        <v>32616628</v>
      </c>
      <c r="J125" s="659">
        <v>0</v>
      </c>
      <c r="K125" s="659">
        <v>0</v>
      </c>
      <c r="L125" s="659">
        <v>0</v>
      </c>
      <c r="M125" s="659">
        <v>0</v>
      </c>
      <c r="N125" s="152"/>
      <c r="O125" s="659">
        <v>23032</v>
      </c>
      <c r="P125" s="659">
        <v>0</v>
      </c>
      <c r="Q125" s="659">
        <v>23032</v>
      </c>
      <c r="R125" s="659">
        <v>5002103</v>
      </c>
      <c r="S125" s="659">
        <v>0</v>
      </c>
      <c r="T125" s="659">
        <v>5002103</v>
      </c>
      <c r="U125" s="659">
        <v>0</v>
      </c>
    </row>
    <row r="126" spans="2:21" ht="15" thickBot="1">
      <c r="B126" s="161"/>
      <c r="C126" s="588" t="s">
        <v>707</v>
      </c>
      <c r="D126" s="171"/>
      <c r="E126" s="171"/>
      <c r="F126" s="172"/>
      <c r="G126" s="173">
        <v>11496263</v>
      </c>
      <c r="H126" s="173">
        <v>0</v>
      </c>
      <c r="I126" s="861">
        <v>32616628</v>
      </c>
      <c r="J126" s="173">
        <v>0</v>
      </c>
      <c r="K126" s="173">
        <v>0</v>
      </c>
      <c r="L126" s="173">
        <v>0</v>
      </c>
      <c r="M126" s="173">
        <v>39079873</v>
      </c>
      <c r="N126" s="152"/>
      <c r="O126" s="173">
        <v>23032</v>
      </c>
      <c r="P126" s="173">
        <v>0</v>
      </c>
      <c r="Q126" s="173">
        <v>23032</v>
      </c>
      <c r="R126" s="173">
        <v>5002103</v>
      </c>
      <c r="S126" s="173">
        <v>0</v>
      </c>
      <c r="T126" s="173">
        <v>5002103</v>
      </c>
      <c r="U126" s="173">
        <v>0</v>
      </c>
    </row>
    <row r="127" spans="2:21" ht="15" thickTop="1">
      <c r="E127" s="177"/>
    </row>
    <row r="128" spans="2:21">
      <c r="C128" s="583" t="s">
        <v>358</v>
      </c>
      <c r="D128" s="583"/>
      <c r="E128" s="175"/>
    </row>
    <row r="129" spans="3:5">
      <c r="C129" s="589" t="s">
        <v>278</v>
      </c>
      <c r="D129" s="176">
        <v>14381</v>
      </c>
      <c r="E129" s="372">
        <v>-8651</v>
      </c>
    </row>
    <row r="130" spans="3:5">
      <c r="C130" s="589" t="s">
        <v>708</v>
      </c>
      <c r="D130" s="176">
        <v>1578553</v>
      </c>
      <c r="E130" s="372">
        <v>-3423550</v>
      </c>
    </row>
  </sheetData>
  <autoFilter ref="C12:M65"/>
  <mergeCells count="18">
    <mergeCell ref="E9:E10"/>
    <mergeCell ref="F9:F10"/>
    <mergeCell ref="G9:M9"/>
    <mergeCell ref="B1:F1"/>
    <mergeCell ref="B3:F3"/>
    <mergeCell ref="B4:F4"/>
    <mergeCell ref="B5:F5"/>
    <mergeCell ref="I8:M8"/>
    <mergeCell ref="C9:C10"/>
    <mergeCell ref="D9:D10"/>
    <mergeCell ref="C11:M11"/>
    <mergeCell ref="C16:M16"/>
    <mergeCell ref="I73:M73"/>
    <mergeCell ref="C74:C75"/>
    <mergeCell ref="D74:D75"/>
    <mergeCell ref="E74:E75"/>
    <mergeCell ref="F74:F75"/>
    <mergeCell ref="G74:M74"/>
  </mergeCells>
  <pageMargins left="0.7" right="0.7" top="0.75" bottom="0.75" header="0.3" footer="0.3"/>
  <ignoredErrors>
    <ignoredError sqref="I26:I27 G30 R27:T40 P62:Q62 R50:T56 S49:T49 R42:T48 S41 R58:T59 S57:T57 G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-0.499984740745262"/>
  </sheetPr>
  <dimension ref="A1:R65"/>
  <sheetViews>
    <sheetView showGridLines="0" zoomScaleNormal="100" workbookViewId="0"/>
  </sheetViews>
  <sheetFormatPr baseColWidth="10" defaultColWidth="0" defaultRowHeight="12" zeroHeight="1" outlineLevelRow="2"/>
  <cols>
    <col min="1" max="1" width="9.44140625" style="546" customWidth="1"/>
    <col min="2" max="2" width="54.77734375" style="9" customWidth="1"/>
    <col min="3" max="3" width="7.21875" style="9" customWidth="1"/>
    <col min="4" max="5" width="12.5546875" style="9" customWidth="1"/>
    <col min="6" max="7" width="12" style="9" customWidth="1"/>
    <col min="8" max="8" width="15.5546875" style="9" customWidth="1"/>
    <col min="9" max="9" width="11.5546875" style="9" customWidth="1"/>
    <col min="10" max="10" width="11.44140625" style="9" customWidth="1"/>
    <col min="11" max="12" width="12.5546875" style="9" customWidth="1"/>
    <col min="13" max="13" width="11.5546875" style="9" customWidth="1"/>
    <col min="14" max="17" width="11.5546875" style="9" hidden="1" customWidth="1"/>
    <col min="18" max="18" width="0" style="9" hidden="1" customWidth="1"/>
    <col min="19" max="16384" width="11.5546875" style="9" hidden="1"/>
  </cols>
  <sheetData>
    <row r="1" spans="1:12" ht="12.6" thickBot="1"/>
    <row r="2" spans="1:12" ht="24">
      <c r="B2" s="1061" t="s">
        <v>775</v>
      </c>
      <c r="C2" s="1048" t="s">
        <v>82</v>
      </c>
      <c r="D2" s="700">
        <v>45473</v>
      </c>
      <c r="E2" s="700">
        <v>45107</v>
      </c>
      <c r="F2" s="723" t="s">
        <v>761</v>
      </c>
      <c r="G2" s="723" t="s">
        <v>762</v>
      </c>
      <c r="H2" s="203"/>
      <c r="I2" s="1062" t="s">
        <v>123</v>
      </c>
      <c r="J2" s="1056" t="s">
        <v>84</v>
      </c>
      <c r="K2" s="700">
        <v>45382</v>
      </c>
      <c r="L2" s="700">
        <v>45016</v>
      </c>
    </row>
    <row r="3" spans="1:12" ht="12.6" thickBot="1">
      <c r="B3" s="1061"/>
      <c r="C3" s="1049"/>
      <c r="D3" s="202" t="s">
        <v>788</v>
      </c>
      <c r="E3" s="202" t="s">
        <v>788</v>
      </c>
      <c r="F3" s="202" t="s">
        <v>788</v>
      </c>
      <c r="G3" s="202" t="s">
        <v>788</v>
      </c>
      <c r="H3" s="203"/>
      <c r="I3" s="1063"/>
      <c r="J3" s="1057"/>
      <c r="K3" s="202" t="s">
        <v>788</v>
      </c>
      <c r="L3" s="202" t="s">
        <v>788</v>
      </c>
    </row>
    <row r="4" spans="1:12">
      <c r="A4" s="546" t="s">
        <v>776</v>
      </c>
      <c r="B4" s="661" t="s">
        <v>776</v>
      </c>
      <c r="C4" s="717">
        <v>25</v>
      </c>
      <c r="D4" s="661">
        <v>339686610</v>
      </c>
      <c r="E4" s="661">
        <v>336809270</v>
      </c>
      <c r="F4" s="661">
        <v>150546418</v>
      </c>
      <c r="G4" s="661">
        <v>155339926</v>
      </c>
      <c r="H4" s="203"/>
      <c r="I4" s="633">
        <v>2877340</v>
      </c>
      <c r="J4" s="612">
        <v>8.5429358877206676E-3</v>
      </c>
      <c r="K4" s="661">
        <v>189140192</v>
      </c>
      <c r="L4" s="661">
        <v>181469344</v>
      </c>
    </row>
    <row r="5" spans="1:12">
      <c r="A5" s="546" t="s">
        <v>59</v>
      </c>
      <c r="B5" s="207" t="s">
        <v>60</v>
      </c>
      <c r="C5" s="206"/>
      <c r="D5" s="207">
        <v>-41170430</v>
      </c>
      <c r="E5" s="207">
        <v>-48244002</v>
      </c>
      <c r="F5" s="207">
        <v>-19489943</v>
      </c>
      <c r="G5" s="207">
        <v>-22936811</v>
      </c>
      <c r="H5" s="203"/>
      <c r="I5" s="633">
        <v>7073572</v>
      </c>
      <c r="J5" s="612">
        <v>-0.14662075505261774</v>
      </c>
      <c r="K5" s="207">
        <v>-21680487</v>
      </c>
      <c r="L5" s="207">
        <v>-25307191</v>
      </c>
    </row>
    <row r="6" spans="1:12">
      <c r="A6" s="546" t="s">
        <v>61</v>
      </c>
      <c r="B6" s="207" t="s">
        <v>62</v>
      </c>
      <c r="C6" s="206">
        <v>20</v>
      </c>
      <c r="D6" s="207">
        <v>-39964877</v>
      </c>
      <c r="E6" s="207">
        <v>-36713649</v>
      </c>
      <c r="F6" s="207">
        <v>-21218332</v>
      </c>
      <c r="G6" s="207">
        <v>-20053838</v>
      </c>
      <c r="H6" s="203"/>
      <c r="I6" s="633">
        <v>-3251228</v>
      </c>
      <c r="J6" s="612">
        <v>8.8556384030364296E-2</v>
      </c>
      <c r="K6" s="207">
        <v>-18746545</v>
      </c>
      <c r="L6" s="207">
        <v>-16659811</v>
      </c>
    </row>
    <row r="7" spans="1:12">
      <c r="A7" s="546" t="s">
        <v>63</v>
      </c>
      <c r="B7" s="207" t="s">
        <v>64</v>
      </c>
      <c r="C7" s="206" t="s">
        <v>753</v>
      </c>
      <c r="D7" s="207">
        <v>-40578598</v>
      </c>
      <c r="E7" s="207">
        <v>-37304527</v>
      </c>
      <c r="F7" s="207">
        <v>-20606051</v>
      </c>
      <c r="G7" s="207">
        <v>-18479475</v>
      </c>
      <c r="H7" s="203"/>
      <c r="I7" s="633">
        <v>-3274071</v>
      </c>
      <c r="J7" s="612">
        <v>8.7766050484971977E-2</v>
      </c>
      <c r="K7" s="207">
        <v>-19972547</v>
      </c>
      <c r="L7" s="207">
        <v>-18825052</v>
      </c>
    </row>
    <row r="8" spans="1:12">
      <c r="A8" s="546" t="s">
        <v>65</v>
      </c>
      <c r="B8" s="207" t="s">
        <v>66</v>
      </c>
      <c r="C8" s="616">
        <v>26</v>
      </c>
      <c r="D8" s="207">
        <v>-75701335</v>
      </c>
      <c r="E8" s="207">
        <v>-72127713</v>
      </c>
      <c r="F8" s="207">
        <v>-38166946</v>
      </c>
      <c r="G8" s="207">
        <v>-37948145</v>
      </c>
      <c r="H8" s="203"/>
      <c r="I8" s="633">
        <v>-3573622</v>
      </c>
      <c r="J8" s="612">
        <v>4.954575504147761E-2</v>
      </c>
      <c r="K8" s="207">
        <v>-37534389</v>
      </c>
      <c r="L8" s="207">
        <v>-34179568</v>
      </c>
    </row>
    <row r="9" spans="1:12" ht="12.6" thickBot="1">
      <c r="A9" s="546" t="s">
        <v>67</v>
      </c>
      <c r="B9" s="209" t="s">
        <v>68</v>
      </c>
      <c r="C9" s="208">
        <v>27</v>
      </c>
      <c r="D9" s="207">
        <v>2501752</v>
      </c>
      <c r="E9" s="207">
        <v>-1891317</v>
      </c>
      <c r="F9" s="207">
        <v>-648828</v>
      </c>
      <c r="G9" s="207">
        <v>-1279921</v>
      </c>
      <c r="H9" s="203"/>
      <c r="I9" s="633">
        <v>4393069</v>
      </c>
      <c r="J9" s="612">
        <v>-2.3227565765019826</v>
      </c>
      <c r="K9" s="207">
        <v>3150580</v>
      </c>
      <c r="L9" s="207">
        <v>-611396</v>
      </c>
    </row>
    <row r="10" spans="1:12" ht="12.6" thickBot="1">
      <c r="B10" s="663" t="s">
        <v>780</v>
      </c>
      <c r="C10" s="704"/>
      <c r="D10" s="663">
        <v>144773122</v>
      </c>
      <c r="E10" s="663">
        <v>140528062</v>
      </c>
      <c r="F10" s="663">
        <v>50416318</v>
      </c>
      <c r="G10" s="663">
        <v>54641736</v>
      </c>
      <c r="H10" s="203"/>
      <c r="I10" s="634">
        <v>4245060</v>
      </c>
      <c r="J10" s="608">
        <v>3.0207916764695725E-2</v>
      </c>
      <c r="K10" s="663">
        <v>94356804</v>
      </c>
      <c r="L10" s="663">
        <v>85886326</v>
      </c>
    </row>
    <row r="11" spans="1:12">
      <c r="A11" s="546" t="s">
        <v>781</v>
      </c>
      <c r="B11" s="661" t="s">
        <v>781</v>
      </c>
      <c r="C11" s="717">
        <v>27</v>
      </c>
      <c r="D11" s="661">
        <v>4965810</v>
      </c>
      <c r="E11" s="661">
        <v>10652158</v>
      </c>
      <c r="F11" s="661">
        <v>2947775</v>
      </c>
      <c r="G11" s="661">
        <v>5368493</v>
      </c>
      <c r="H11" s="203"/>
      <c r="I11" s="633">
        <v>-5686348</v>
      </c>
      <c r="J11" s="612">
        <v>-0.5338212219533357</v>
      </c>
      <c r="K11" s="661">
        <v>2018035</v>
      </c>
      <c r="L11" s="661">
        <v>5283665</v>
      </c>
    </row>
    <row r="12" spans="1:12">
      <c r="A12" s="546" t="s">
        <v>72</v>
      </c>
      <c r="B12" s="207" t="s">
        <v>124</v>
      </c>
      <c r="C12" s="206">
        <v>27</v>
      </c>
      <c r="D12" s="207">
        <v>-23932819</v>
      </c>
      <c r="E12" s="207">
        <v>-24265318</v>
      </c>
      <c r="F12" s="207">
        <v>-12376948</v>
      </c>
      <c r="G12" s="207">
        <v>-12511662</v>
      </c>
      <c r="H12" s="203"/>
      <c r="I12" s="633">
        <v>332499</v>
      </c>
      <c r="J12" s="612">
        <v>-1.370264341889111E-2</v>
      </c>
      <c r="K12" s="207">
        <v>-11555871</v>
      </c>
      <c r="L12" s="207">
        <v>-11753656</v>
      </c>
    </row>
    <row r="13" spans="1:12" ht="24">
      <c r="A13" s="546" t="s">
        <v>74</v>
      </c>
      <c r="B13" s="376" t="s">
        <v>125</v>
      </c>
      <c r="C13" s="206">
        <v>24</v>
      </c>
      <c r="D13" s="207">
        <v>-6587500</v>
      </c>
      <c r="E13" s="207">
        <v>-8186340</v>
      </c>
      <c r="F13" s="207">
        <v>-2562064</v>
      </c>
      <c r="G13" s="207">
        <v>-5067079</v>
      </c>
      <c r="H13" s="203"/>
      <c r="I13" s="633">
        <v>1598840</v>
      </c>
      <c r="J13" s="612">
        <v>-0.19530583875089477</v>
      </c>
      <c r="K13" s="207">
        <v>-4025436</v>
      </c>
      <c r="L13" s="207">
        <v>-3119261</v>
      </c>
    </row>
    <row r="14" spans="1:12">
      <c r="A14" s="546" t="s">
        <v>76</v>
      </c>
      <c r="B14" s="376" t="s">
        <v>783</v>
      </c>
      <c r="C14" s="206">
        <v>28</v>
      </c>
      <c r="D14" s="207">
        <v>466832</v>
      </c>
      <c r="E14" s="207">
        <v>501329</v>
      </c>
      <c r="F14" s="207">
        <v>479132</v>
      </c>
      <c r="G14" s="207">
        <v>429880</v>
      </c>
      <c r="H14" s="203"/>
      <c r="I14" s="633">
        <v>-34497</v>
      </c>
      <c r="J14" s="612">
        <v>-6.8811100095944974E-2</v>
      </c>
      <c r="K14" s="207">
        <v>-12300</v>
      </c>
      <c r="L14" s="207">
        <v>71449</v>
      </c>
    </row>
    <row r="15" spans="1:12" ht="12.6" thickBot="1">
      <c r="A15" s="546" t="s">
        <v>78</v>
      </c>
      <c r="B15" s="207" t="s">
        <v>79</v>
      </c>
      <c r="C15" s="206">
        <v>29</v>
      </c>
      <c r="D15" s="207">
        <v>-21464380</v>
      </c>
      <c r="E15" s="207">
        <v>-26761347</v>
      </c>
      <c r="F15" s="207">
        <v>-13117723</v>
      </c>
      <c r="G15" s="207">
        <v>-13432031</v>
      </c>
      <c r="H15" s="203"/>
      <c r="I15" s="633">
        <v>5296967</v>
      </c>
      <c r="J15" s="612">
        <v>-0.19793349714422073</v>
      </c>
      <c r="K15" s="207">
        <v>-8346657</v>
      </c>
      <c r="L15" s="207">
        <v>-13329316</v>
      </c>
    </row>
    <row r="16" spans="1:12" ht="12.6" hidden="1" customHeight="1" outlineLevel="2" thickBot="1">
      <c r="A16" s="546" t="s">
        <v>69</v>
      </c>
      <c r="B16" s="209" t="s">
        <v>126</v>
      </c>
      <c r="C16" s="208"/>
      <c r="D16" s="209">
        <v>0</v>
      </c>
      <c r="E16" s="209">
        <v>0</v>
      </c>
      <c r="F16" s="209">
        <v>0</v>
      </c>
      <c r="G16" s="209">
        <v>0</v>
      </c>
      <c r="H16" s="203"/>
      <c r="I16" s="633">
        <v>0</v>
      </c>
      <c r="J16" s="612">
        <v>1</v>
      </c>
      <c r="K16" s="209">
        <v>0</v>
      </c>
      <c r="L16" s="209">
        <v>0</v>
      </c>
    </row>
    <row r="17" spans="1:12" ht="12.6" collapsed="1" thickBot="1">
      <c r="B17" s="663" t="s">
        <v>127</v>
      </c>
      <c r="C17" s="704"/>
      <c r="D17" s="663">
        <v>98221065</v>
      </c>
      <c r="E17" s="663">
        <v>92468544</v>
      </c>
      <c r="F17" s="663">
        <v>25786490</v>
      </c>
      <c r="G17" s="663">
        <v>29429337</v>
      </c>
      <c r="H17" s="203"/>
      <c r="I17" s="634">
        <v>5752521</v>
      </c>
      <c r="J17" s="608">
        <v>6.2210571845924163E-2</v>
      </c>
      <c r="K17" s="663">
        <v>72434575</v>
      </c>
      <c r="L17" s="663">
        <v>63039207</v>
      </c>
    </row>
    <row r="18" spans="1:12" ht="12.6" thickBot="1">
      <c r="A18" s="546" t="s">
        <v>80</v>
      </c>
      <c r="B18" s="662" t="s">
        <v>128</v>
      </c>
      <c r="C18" s="664">
        <v>16</v>
      </c>
      <c r="D18" s="662">
        <v>-21712759</v>
      </c>
      <c r="E18" s="662">
        <v>-18044579</v>
      </c>
      <c r="F18" s="662">
        <v>-4188179</v>
      </c>
      <c r="G18" s="662">
        <v>-3918309</v>
      </c>
      <c r="H18" s="203"/>
      <c r="I18" s="633">
        <v>-3668180</v>
      </c>
      <c r="J18" s="612">
        <v>0.20328432156826712</v>
      </c>
      <c r="K18" s="662">
        <v>-17524580</v>
      </c>
      <c r="L18" s="662">
        <v>-14126270</v>
      </c>
    </row>
    <row r="19" spans="1:12" ht="12.6" thickBot="1">
      <c r="B19" s="724" t="s">
        <v>129</v>
      </c>
      <c r="C19" s="722"/>
      <c r="D19" s="663">
        <v>76508306</v>
      </c>
      <c r="E19" s="663">
        <v>74423965</v>
      </c>
      <c r="F19" s="663">
        <v>21598311</v>
      </c>
      <c r="G19" s="663">
        <v>25511028</v>
      </c>
      <c r="H19" s="203"/>
      <c r="I19" s="634">
        <v>2084341</v>
      </c>
      <c r="J19" s="608">
        <v>2.8006314901389627E-2</v>
      </c>
      <c r="K19" s="663">
        <v>54909995</v>
      </c>
      <c r="L19" s="663">
        <v>48912937</v>
      </c>
    </row>
    <row r="20" spans="1:12" ht="12" customHeight="1" thickBot="1">
      <c r="B20" s="725"/>
      <c r="C20" s="664"/>
      <c r="D20" s="662"/>
      <c r="E20" s="662"/>
      <c r="F20" s="662"/>
      <c r="G20" s="662"/>
      <c r="H20" s="203"/>
      <c r="I20" s="633"/>
      <c r="J20" s="612"/>
      <c r="K20" s="662"/>
      <c r="L20" s="662"/>
    </row>
    <row r="21" spans="1:12" ht="12.6" hidden="1" customHeight="1" thickBot="1">
      <c r="B21" s="662"/>
      <c r="C21" s="664"/>
      <c r="D21" s="664"/>
      <c r="E21" s="664"/>
      <c r="F21" s="664"/>
      <c r="G21" s="664"/>
      <c r="H21" s="203"/>
      <c r="I21" s="633"/>
      <c r="J21" s="612"/>
      <c r="K21" s="664"/>
      <c r="L21" s="664"/>
    </row>
    <row r="22" spans="1:12" ht="12.6" thickBot="1">
      <c r="B22" s="663" t="s">
        <v>131</v>
      </c>
      <c r="C22" s="722"/>
      <c r="D22" s="663">
        <v>76508306</v>
      </c>
      <c r="E22" s="663">
        <v>74423965</v>
      </c>
      <c r="F22" s="663">
        <v>21598311</v>
      </c>
      <c r="G22" s="663">
        <v>25511028</v>
      </c>
      <c r="H22" s="203"/>
      <c r="I22" s="634">
        <v>2084341</v>
      </c>
      <c r="J22" s="608">
        <v>2.8006314901389627E-2</v>
      </c>
      <c r="K22" s="663">
        <v>54909995</v>
      </c>
      <c r="L22" s="663">
        <v>48912937</v>
      </c>
    </row>
    <row r="23" spans="1:12" ht="12.6" thickBot="1">
      <c r="B23" s="726" t="s">
        <v>132</v>
      </c>
      <c r="C23" s="727"/>
      <c r="D23" s="664"/>
      <c r="E23" s="664"/>
      <c r="F23" s="664"/>
      <c r="G23" s="664"/>
      <c r="H23" s="203"/>
      <c r="I23" s="633"/>
      <c r="J23" s="612"/>
      <c r="K23" s="664"/>
      <c r="L23" s="664"/>
    </row>
    <row r="24" spans="1:12" ht="12.6" thickBot="1">
      <c r="B24" s="724" t="s">
        <v>784</v>
      </c>
      <c r="C24" s="722"/>
      <c r="D24" s="663">
        <v>76507078</v>
      </c>
      <c r="E24" s="663">
        <v>74422782</v>
      </c>
      <c r="F24" s="663">
        <v>21598010</v>
      </c>
      <c r="G24" s="663">
        <v>25510664</v>
      </c>
      <c r="H24" s="203"/>
      <c r="I24" s="634">
        <v>2084296</v>
      </c>
      <c r="J24" s="608">
        <v>2.800615542697665E-2</v>
      </c>
      <c r="K24" s="663">
        <v>54909068</v>
      </c>
      <c r="L24" s="663">
        <v>48912118</v>
      </c>
    </row>
    <row r="25" spans="1:12" ht="12.6" thickBot="1">
      <c r="A25" s="546" t="s">
        <v>81</v>
      </c>
      <c r="B25" s="725" t="s">
        <v>133</v>
      </c>
      <c r="C25" s="664">
        <v>23</v>
      </c>
      <c r="D25" s="207">
        <v>1228</v>
      </c>
      <c r="E25" s="207">
        <v>1183</v>
      </c>
      <c r="F25" s="207">
        <v>301</v>
      </c>
      <c r="G25" s="207">
        <v>364</v>
      </c>
      <c r="H25" s="203"/>
      <c r="I25" s="633">
        <v>45</v>
      </c>
      <c r="J25" s="612">
        <v>3.8038884192730348E-2</v>
      </c>
      <c r="K25" s="207">
        <v>927</v>
      </c>
      <c r="L25" s="207">
        <v>819</v>
      </c>
    </row>
    <row r="26" spans="1:12" ht="12.6" thickBot="1">
      <c r="B26" s="672" t="s">
        <v>134</v>
      </c>
      <c r="C26" s="728"/>
      <c r="D26" s="672">
        <v>76508306</v>
      </c>
      <c r="E26" s="672">
        <v>74423965</v>
      </c>
      <c r="F26" s="672">
        <v>21598311</v>
      </c>
      <c r="G26" s="672">
        <v>25511028</v>
      </c>
      <c r="H26" s="203"/>
      <c r="I26" s="634">
        <v>2084341</v>
      </c>
      <c r="J26" s="608">
        <v>2.8006314901389627E-2</v>
      </c>
      <c r="K26" s="672">
        <v>54909995</v>
      </c>
      <c r="L26" s="672">
        <v>48912937</v>
      </c>
    </row>
    <row r="27" spans="1:12">
      <c r="B27" s="710" t="s">
        <v>135</v>
      </c>
      <c r="C27" s="729"/>
      <c r="D27" s="717"/>
      <c r="E27" s="717"/>
      <c r="F27" s="717"/>
      <c r="G27" s="717"/>
      <c r="H27" s="203"/>
      <c r="I27" s="635"/>
      <c r="J27" s="636"/>
      <c r="K27" s="717"/>
      <c r="L27" s="717"/>
    </row>
    <row r="28" spans="1:12">
      <c r="B28" s="377" t="s">
        <v>136</v>
      </c>
      <c r="C28" s="208">
        <v>31</v>
      </c>
      <c r="D28" s="226">
        <v>12.503</v>
      </c>
      <c r="E28" s="226">
        <v>12.163</v>
      </c>
      <c r="F28" s="226">
        <v>3.5289999999999999</v>
      </c>
      <c r="G28" s="226">
        <v>4.1690000000000005</v>
      </c>
      <c r="H28" s="203"/>
      <c r="I28" s="635"/>
      <c r="J28" s="636"/>
      <c r="K28" s="226">
        <v>8.9740000000000002</v>
      </c>
      <c r="L28" s="226">
        <v>7.9939999999999998</v>
      </c>
    </row>
    <row r="29" spans="1:12">
      <c r="B29" s="663" t="s">
        <v>137</v>
      </c>
      <c r="C29" s="721"/>
      <c r="D29" s="730">
        <v>12.503</v>
      </c>
      <c r="E29" s="730">
        <v>12.163</v>
      </c>
      <c r="F29" s="730">
        <v>3.5289999999999999</v>
      </c>
      <c r="G29" s="730">
        <v>4.1690000000000005</v>
      </c>
      <c r="H29" s="203"/>
      <c r="I29" s="635"/>
      <c r="J29" s="636"/>
      <c r="K29" s="730"/>
      <c r="L29" s="730"/>
    </row>
    <row r="30" spans="1:12">
      <c r="A30" s="203"/>
      <c r="B30" s="203"/>
      <c r="C30" s="203"/>
      <c r="D30" s="899"/>
      <c r="E30" s="682"/>
      <c r="F30" s="875">
        <v>71754.186046511633</v>
      </c>
      <c r="G30" s="875">
        <v>70084.241758241755</v>
      </c>
      <c r="H30" s="203"/>
      <c r="I30" s="635"/>
      <c r="J30" s="636"/>
      <c r="K30" s="682"/>
      <c r="L30" s="682"/>
    </row>
    <row r="31" spans="1:12" ht="24">
      <c r="B31" s="1058" t="s">
        <v>138</v>
      </c>
      <c r="C31" s="1048" t="s">
        <v>82</v>
      </c>
      <c r="D31" s="700">
        <v>45473</v>
      </c>
      <c r="E31" s="700">
        <v>45107</v>
      </c>
      <c r="F31" s="723" t="s">
        <v>761</v>
      </c>
      <c r="G31" s="723" t="s">
        <v>762</v>
      </c>
      <c r="H31" s="203"/>
      <c r="I31" s="1060"/>
      <c r="J31" s="637"/>
      <c r="K31" s="700">
        <v>45382</v>
      </c>
      <c r="L31" s="700">
        <v>45016</v>
      </c>
    </row>
    <row r="32" spans="1:12">
      <c r="B32" s="1059"/>
      <c r="C32" s="1049"/>
      <c r="D32" s="202" t="s">
        <v>788</v>
      </c>
      <c r="E32" s="202" t="s">
        <v>788</v>
      </c>
      <c r="F32" s="202" t="s">
        <v>788</v>
      </c>
      <c r="G32" s="202" t="s">
        <v>788</v>
      </c>
      <c r="H32" s="203"/>
      <c r="I32" s="1060"/>
      <c r="J32" s="637"/>
      <c r="K32" s="202" t="s">
        <v>788</v>
      </c>
      <c r="L32" s="202" t="s">
        <v>788</v>
      </c>
    </row>
    <row r="33" spans="2:12"/>
    <row r="34" spans="2:12">
      <c r="B34" s="663" t="s">
        <v>131</v>
      </c>
      <c r="C34" s="722"/>
      <c r="D34" s="663">
        <v>76508306</v>
      </c>
      <c r="E34" s="663">
        <v>74423965</v>
      </c>
      <c r="F34" s="663">
        <v>21598311</v>
      </c>
      <c r="G34" s="663">
        <v>25511028</v>
      </c>
      <c r="H34" s="203"/>
      <c r="I34" s="185"/>
      <c r="J34" s="185"/>
      <c r="K34" s="663">
        <v>54909995</v>
      </c>
      <c r="L34" s="663">
        <v>48912937</v>
      </c>
    </row>
    <row r="35" spans="2:12">
      <c r="B35" s="228" t="s">
        <v>139</v>
      </c>
      <c r="C35" s="227"/>
      <c r="D35" s="228"/>
      <c r="E35" s="228"/>
      <c r="F35" s="228"/>
      <c r="G35" s="228"/>
      <c r="H35" s="203"/>
      <c r="I35" s="185"/>
      <c r="J35" s="185"/>
      <c r="K35" s="228"/>
      <c r="L35" s="228"/>
    </row>
    <row r="36" spans="2:12" ht="24">
      <c r="B36" s="703" t="s">
        <v>140</v>
      </c>
      <c r="C36" s="870"/>
      <c r="D36" s="737"/>
      <c r="E36" s="737"/>
      <c r="F36" s="737"/>
      <c r="G36" s="737"/>
      <c r="H36" s="203"/>
      <c r="I36" s="185"/>
      <c r="J36" s="185"/>
      <c r="K36" s="737"/>
      <c r="L36" s="737"/>
    </row>
    <row r="37" spans="2:12">
      <c r="B37" s="731" t="s">
        <v>141</v>
      </c>
      <c r="C37" s="717"/>
      <c r="D37" s="732">
        <v>0</v>
      </c>
      <c r="E37" s="732">
        <v>0</v>
      </c>
      <c r="F37" s="732">
        <v>0</v>
      </c>
      <c r="G37" s="732">
        <v>0</v>
      </c>
      <c r="H37" s="203"/>
      <c r="I37" s="185"/>
      <c r="J37" s="185"/>
      <c r="K37" s="732">
        <v>0</v>
      </c>
      <c r="L37" s="732">
        <v>0</v>
      </c>
    </row>
    <row r="38" spans="2:12">
      <c r="B38" s="377" t="s">
        <v>142</v>
      </c>
      <c r="C38" s="208">
        <v>20</v>
      </c>
      <c r="D38" s="209">
        <v>0</v>
      </c>
      <c r="E38" s="229">
        <v>0</v>
      </c>
      <c r="F38" s="229">
        <v>0</v>
      </c>
      <c r="G38" s="229">
        <v>0</v>
      </c>
      <c r="H38" s="203"/>
      <c r="I38" s="876">
        <v>0.73</v>
      </c>
      <c r="J38" s="185"/>
      <c r="K38" s="229">
        <v>0</v>
      </c>
      <c r="L38" s="229">
        <v>0</v>
      </c>
    </row>
    <row r="39" spans="2:12" ht="24">
      <c r="B39" s="724" t="s">
        <v>143</v>
      </c>
      <c r="C39" s="722"/>
      <c r="D39" s="663">
        <v>0</v>
      </c>
      <c r="E39" s="663">
        <v>0</v>
      </c>
      <c r="F39" s="663">
        <v>0</v>
      </c>
      <c r="G39" s="663">
        <v>0</v>
      </c>
      <c r="H39" s="203"/>
      <c r="I39" s="877">
        <v>1</v>
      </c>
      <c r="J39" s="185"/>
      <c r="K39" s="663">
        <v>0</v>
      </c>
      <c r="L39" s="663">
        <v>0</v>
      </c>
    </row>
    <row r="40" spans="2:12">
      <c r="B40" s="874"/>
      <c r="C40" s="873"/>
      <c r="D40" s="873"/>
      <c r="E40" s="873"/>
      <c r="F40" s="873"/>
      <c r="G40" s="873"/>
      <c r="H40" s="203"/>
      <c r="I40" s="185"/>
      <c r="J40" s="185"/>
      <c r="K40" s="873"/>
      <c r="L40" s="873"/>
    </row>
    <row r="41" spans="2:12" ht="24">
      <c r="B41" s="724" t="s">
        <v>144</v>
      </c>
      <c r="C41" s="870"/>
      <c r="D41" s="737"/>
      <c r="E41" s="737"/>
      <c r="F41" s="737"/>
      <c r="G41" s="737"/>
      <c r="H41" s="203"/>
      <c r="I41" s="185"/>
      <c r="J41" s="185"/>
      <c r="K41" s="737"/>
      <c r="L41" s="737"/>
    </row>
    <row r="42" spans="2:12">
      <c r="B42" s="228" t="s">
        <v>145</v>
      </c>
      <c r="C42" s="872"/>
      <c r="D42" s="871"/>
      <c r="E42" s="871"/>
      <c r="F42" s="871"/>
      <c r="G42" s="871"/>
      <c r="H42" s="203"/>
      <c r="I42" s="185"/>
      <c r="J42" s="185"/>
      <c r="K42" s="871"/>
      <c r="L42" s="871"/>
    </row>
    <row r="43" spans="2:12">
      <c r="B43" s="377" t="s">
        <v>146</v>
      </c>
      <c r="C43" s="377"/>
      <c r="D43" s="229">
        <v>485629</v>
      </c>
      <c r="E43" s="229">
        <v>4563311</v>
      </c>
      <c r="F43" s="229">
        <v>-1179607</v>
      </c>
      <c r="G43" s="229">
        <v>966272</v>
      </c>
      <c r="H43" s="203"/>
      <c r="I43" s="876">
        <v>0.73</v>
      </c>
      <c r="J43" s="185"/>
      <c r="K43" s="229">
        <v>1665236</v>
      </c>
      <c r="L43" s="229">
        <v>3597039</v>
      </c>
    </row>
    <row r="44" spans="2:12" ht="24">
      <c r="B44" s="733" t="s">
        <v>147</v>
      </c>
      <c r="C44" s="706"/>
      <c r="D44" s="671">
        <v>485629</v>
      </c>
      <c r="E44" s="671">
        <v>4563311</v>
      </c>
      <c r="F44" s="671">
        <v>-1179607</v>
      </c>
      <c r="G44" s="671">
        <v>966272</v>
      </c>
      <c r="H44" s="203"/>
      <c r="I44" s="877">
        <v>1</v>
      </c>
      <c r="J44" s="185"/>
      <c r="K44" s="671">
        <v>1665236</v>
      </c>
      <c r="L44" s="671">
        <v>3597039</v>
      </c>
    </row>
    <row r="45" spans="2:12">
      <c r="B45" s="592"/>
      <c r="C45" s="734"/>
      <c r="D45" s="734"/>
      <c r="E45" s="734"/>
      <c r="F45" s="734"/>
      <c r="G45" s="734"/>
      <c r="H45" s="80"/>
      <c r="I45" s="876">
        <v>0.73</v>
      </c>
      <c r="K45" s="734"/>
      <c r="L45" s="734"/>
    </row>
    <row r="46" spans="2:12" ht="24">
      <c r="B46" s="733" t="s">
        <v>148</v>
      </c>
      <c r="C46" s="733"/>
      <c r="D46" s="733">
        <v>485629</v>
      </c>
      <c r="E46" s="733">
        <v>4563311</v>
      </c>
      <c r="F46" s="733">
        <v>-1179607</v>
      </c>
      <c r="G46" s="733">
        <v>966272</v>
      </c>
      <c r="H46" s="203"/>
      <c r="I46" s="877">
        <v>1</v>
      </c>
      <c r="J46" s="185"/>
      <c r="K46" s="733">
        <v>1665236</v>
      </c>
      <c r="L46" s="733">
        <v>3597039</v>
      </c>
    </row>
    <row r="47" spans="2:12">
      <c r="B47" s="874"/>
      <c r="C47" s="873"/>
      <c r="D47" s="873"/>
      <c r="E47" s="873"/>
      <c r="F47" s="873"/>
      <c r="G47" s="873"/>
      <c r="H47" s="203"/>
      <c r="I47" s="185"/>
      <c r="J47" s="185"/>
      <c r="K47" s="873"/>
      <c r="L47" s="873"/>
    </row>
    <row r="48" spans="2:12" ht="24">
      <c r="B48" s="724" t="s">
        <v>149</v>
      </c>
      <c r="C48" s="870"/>
      <c r="D48" s="737"/>
      <c r="E48" s="737"/>
      <c r="F48" s="737"/>
      <c r="G48" s="737"/>
      <c r="H48" s="203"/>
      <c r="I48" s="185"/>
      <c r="J48" s="185"/>
      <c r="K48" s="737"/>
      <c r="L48" s="737"/>
    </row>
    <row r="49" spans="2:12">
      <c r="B49" s="731" t="s">
        <v>150</v>
      </c>
      <c r="C49" s="735"/>
      <c r="D49" s="732">
        <v>0</v>
      </c>
      <c r="E49" s="732">
        <v>0</v>
      </c>
      <c r="F49" s="732">
        <v>0</v>
      </c>
      <c r="G49" s="732">
        <v>0</v>
      </c>
      <c r="H49" s="203"/>
      <c r="I49" s="203"/>
      <c r="J49" s="203"/>
      <c r="K49" s="732">
        <v>0</v>
      </c>
      <c r="L49" s="732">
        <v>0</v>
      </c>
    </row>
    <row r="50" spans="2:12">
      <c r="B50" s="376" t="s">
        <v>151</v>
      </c>
      <c r="C50" s="566"/>
      <c r="D50" s="567">
        <v>0</v>
      </c>
      <c r="E50" s="567">
        <v>0</v>
      </c>
      <c r="F50" s="567">
        <v>0</v>
      </c>
      <c r="G50" s="567">
        <v>0</v>
      </c>
      <c r="H50" s="203"/>
      <c r="I50" s="203"/>
      <c r="J50" s="203"/>
      <c r="K50" s="567">
        <v>0</v>
      </c>
      <c r="L50" s="567">
        <v>0</v>
      </c>
    </row>
    <row r="51" spans="2:12" ht="24">
      <c r="B51" s="724" t="s">
        <v>152</v>
      </c>
      <c r="C51" s="722"/>
      <c r="D51" s="663">
        <v>0</v>
      </c>
      <c r="E51" s="663">
        <v>0</v>
      </c>
      <c r="F51" s="663">
        <v>0</v>
      </c>
      <c r="G51" s="663">
        <v>0</v>
      </c>
      <c r="H51" s="203"/>
      <c r="I51" s="185"/>
      <c r="J51" s="185"/>
      <c r="K51" s="663">
        <v>0</v>
      </c>
      <c r="L51" s="663">
        <v>0</v>
      </c>
    </row>
    <row r="52" spans="2:12">
      <c r="B52" s="874"/>
      <c r="C52" s="873"/>
      <c r="D52" s="873"/>
      <c r="E52" s="873"/>
      <c r="F52" s="873"/>
      <c r="G52" s="873"/>
      <c r="H52" s="203"/>
      <c r="I52" s="185"/>
      <c r="J52" s="185"/>
      <c r="K52" s="873"/>
      <c r="L52" s="873"/>
    </row>
    <row r="53" spans="2:12" ht="24">
      <c r="B53" s="724" t="s">
        <v>153</v>
      </c>
      <c r="C53" s="736"/>
      <c r="D53" s="737"/>
      <c r="E53" s="737"/>
      <c r="F53" s="737"/>
      <c r="G53" s="737"/>
      <c r="H53" s="203"/>
      <c r="I53" s="185"/>
      <c r="J53" s="185"/>
      <c r="K53" s="737"/>
      <c r="L53" s="737"/>
    </row>
    <row r="54" spans="2:12">
      <c r="B54" s="377" t="s">
        <v>154</v>
      </c>
      <c r="C54" s="230"/>
      <c r="D54" s="229">
        <v>-131120</v>
      </c>
      <c r="E54" s="229">
        <v>-1232094</v>
      </c>
      <c r="F54" s="229">
        <v>318494</v>
      </c>
      <c r="G54" s="229">
        <v>-260893</v>
      </c>
      <c r="H54" s="203"/>
      <c r="I54" s="185"/>
      <c r="J54" s="185"/>
      <c r="K54" s="229">
        <v>-449614</v>
      </c>
      <c r="L54" s="229">
        <v>-971201</v>
      </c>
    </row>
    <row r="55" spans="2:12" ht="24">
      <c r="B55" s="724" t="s">
        <v>759</v>
      </c>
      <c r="C55" s="722"/>
      <c r="D55" s="663">
        <v>-131120</v>
      </c>
      <c r="E55" s="663">
        <v>-1232094</v>
      </c>
      <c r="F55" s="663">
        <v>318494</v>
      </c>
      <c r="G55" s="663">
        <v>-260893</v>
      </c>
      <c r="H55" s="203"/>
      <c r="I55" s="185"/>
      <c r="J55" s="185"/>
      <c r="K55" s="663">
        <v>-449614</v>
      </c>
      <c r="L55" s="663">
        <v>-971201</v>
      </c>
    </row>
    <row r="56" spans="2:12">
      <c r="B56" s="665"/>
      <c r="C56" s="739"/>
      <c r="D56" s="739"/>
      <c r="E56" s="739"/>
      <c r="F56" s="739"/>
      <c r="G56" s="739"/>
      <c r="H56" s="203"/>
      <c r="I56" s="203"/>
      <c r="J56" s="203"/>
      <c r="K56" s="739"/>
      <c r="L56" s="739"/>
    </row>
    <row r="57" spans="2:12">
      <c r="B57" s="663" t="s">
        <v>155</v>
      </c>
      <c r="C57" s="722"/>
      <c r="D57" s="663">
        <v>354509</v>
      </c>
      <c r="E57" s="663">
        <v>3331217</v>
      </c>
      <c r="F57" s="663">
        <v>-861113</v>
      </c>
      <c r="G57" s="663">
        <v>705379</v>
      </c>
      <c r="H57" s="203"/>
      <c r="I57" s="185"/>
      <c r="J57" s="185"/>
      <c r="K57" s="663">
        <v>1215622</v>
      </c>
      <c r="L57" s="663">
        <v>2625838</v>
      </c>
    </row>
    <row r="58" spans="2:12">
      <c r="B58" s="665"/>
      <c r="C58" s="739"/>
      <c r="D58" s="739"/>
      <c r="E58" s="739"/>
      <c r="F58" s="739"/>
      <c r="G58" s="739"/>
      <c r="H58" s="203"/>
      <c r="I58" s="203"/>
      <c r="J58" s="203"/>
      <c r="K58" s="739"/>
      <c r="L58" s="739"/>
    </row>
    <row r="59" spans="2:12">
      <c r="B59" s="663" t="s">
        <v>156</v>
      </c>
      <c r="C59" s="722"/>
      <c r="D59" s="663">
        <v>76862815</v>
      </c>
      <c r="E59" s="663">
        <v>77755182</v>
      </c>
      <c r="F59" s="663">
        <v>20737198</v>
      </c>
      <c r="G59" s="663">
        <v>26216407</v>
      </c>
      <c r="H59" s="203"/>
      <c r="I59" s="185"/>
      <c r="J59" s="185"/>
      <c r="K59" s="663">
        <v>56125617</v>
      </c>
      <c r="L59" s="663">
        <v>51538775</v>
      </c>
    </row>
    <row r="60" spans="2:12">
      <c r="B60" s="726" t="s">
        <v>157</v>
      </c>
      <c r="C60" s="665"/>
      <c r="D60" s="739"/>
      <c r="E60" s="739"/>
      <c r="F60" s="739"/>
      <c r="G60" s="739"/>
      <c r="H60" s="203"/>
      <c r="I60" s="638"/>
      <c r="J60" s="185"/>
      <c r="K60" s="739"/>
      <c r="L60" s="739"/>
    </row>
    <row r="61" spans="2:12">
      <c r="B61" s="731" t="s">
        <v>785</v>
      </c>
      <c r="C61" s="717"/>
      <c r="D61" s="732">
        <v>76861587</v>
      </c>
      <c r="E61" s="732">
        <v>77753999</v>
      </c>
      <c r="F61" s="732">
        <v>20736897</v>
      </c>
      <c r="G61" s="732">
        <v>26216043</v>
      </c>
      <c r="H61" s="203"/>
      <c r="I61" s="203"/>
      <c r="J61" s="185"/>
      <c r="K61" s="732">
        <v>56124690</v>
      </c>
      <c r="L61" s="732">
        <v>51537956</v>
      </c>
    </row>
    <row r="62" spans="2:12">
      <c r="B62" s="377" t="s">
        <v>158</v>
      </c>
      <c r="C62" s="208"/>
      <c r="D62" s="229">
        <v>1228</v>
      </c>
      <c r="E62" s="229">
        <v>1183</v>
      </c>
      <c r="F62" s="229">
        <v>301</v>
      </c>
      <c r="G62" s="229">
        <v>364</v>
      </c>
      <c r="H62" s="203"/>
      <c r="I62" s="203"/>
      <c r="J62" s="185"/>
      <c r="K62" s="229">
        <v>927</v>
      </c>
      <c r="L62" s="229">
        <v>819</v>
      </c>
    </row>
    <row r="63" spans="2:12">
      <c r="B63" s="663" t="s">
        <v>159</v>
      </c>
      <c r="C63" s="722"/>
      <c r="D63" s="663">
        <v>76862815</v>
      </c>
      <c r="E63" s="663">
        <v>77755182</v>
      </c>
      <c r="F63" s="663">
        <v>20737198</v>
      </c>
      <c r="G63" s="663">
        <v>26216407</v>
      </c>
      <c r="H63" s="203"/>
      <c r="I63" s="185"/>
      <c r="J63" s="185"/>
      <c r="K63" s="663">
        <v>56125617</v>
      </c>
      <c r="L63" s="663">
        <v>51538775</v>
      </c>
    </row>
    <row r="64" spans="2:12"/>
    <row r="65" spans="4:4">
      <c r="D65" s="204">
        <v>0</v>
      </c>
    </row>
  </sheetData>
  <mergeCells count="7">
    <mergeCell ref="B31:B32"/>
    <mergeCell ref="C31:C32"/>
    <mergeCell ref="I31:I32"/>
    <mergeCell ref="J2:J3"/>
    <mergeCell ref="B2:B3"/>
    <mergeCell ref="C2:C3"/>
    <mergeCell ref="I2:I3"/>
  </mergeCells>
  <conditionalFormatting sqref="H43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499984740745262"/>
  </sheetPr>
  <dimension ref="A1:I79"/>
  <sheetViews>
    <sheetView showGridLines="0" zoomScale="120" zoomScaleNormal="120" workbookViewId="0"/>
  </sheetViews>
  <sheetFormatPr baseColWidth="10" defaultColWidth="0" defaultRowHeight="0" customHeight="1" zeroHeight="1"/>
  <cols>
    <col min="1" max="1" width="5.109375" style="3" customWidth="1"/>
    <col min="2" max="2" width="64.44140625" style="3" customWidth="1"/>
    <col min="3" max="3" width="6" style="2" bestFit="1" customWidth="1"/>
    <col min="4" max="5" width="13.77734375" style="2" bestFit="1" customWidth="1"/>
    <col min="6" max="6" width="11.44140625" style="3" customWidth="1"/>
    <col min="7" max="7" width="11.21875" bestFit="1" customWidth="1"/>
    <col min="8" max="8" width="11.44140625" customWidth="1"/>
    <col min="9" max="9" width="11.44140625" style="3" customWidth="1"/>
    <col min="10" max="16384" width="11.44140625" style="3" hidden="1"/>
  </cols>
  <sheetData>
    <row r="1" spans="2:8" ht="11.55" customHeight="1"/>
    <row r="2" spans="2:8" ht="11.55" customHeight="1" thickBot="1"/>
    <row r="3" spans="2:8" ht="11.55" customHeight="1">
      <c r="B3" s="1064" t="s">
        <v>792</v>
      </c>
      <c r="C3" s="1065" t="s">
        <v>82</v>
      </c>
      <c r="D3" s="990">
        <v>45473</v>
      </c>
      <c r="E3" s="990">
        <v>45107</v>
      </c>
      <c r="G3" s="1066" t="s">
        <v>83</v>
      </c>
      <c r="H3" s="1068" t="s">
        <v>84</v>
      </c>
    </row>
    <row r="4" spans="2:8" ht="11.55" customHeight="1" thickBot="1">
      <c r="B4" s="1064"/>
      <c r="C4" s="1065"/>
      <c r="D4" s="989" t="s">
        <v>788</v>
      </c>
      <c r="E4" s="989" t="s">
        <v>788</v>
      </c>
      <c r="G4" s="1067"/>
      <c r="H4" s="1069"/>
    </row>
    <row r="5" spans="2:8" s="4" customFormat="1" ht="11.55" customHeight="1">
      <c r="B5" s="991" t="s">
        <v>793</v>
      </c>
      <c r="C5" s="992"/>
      <c r="D5" s="993">
        <v>404976603</v>
      </c>
      <c r="E5" s="993">
        <v>393820914</v>
      </c>
      <c r="F5" s="121"/>
      <c r="G5" s="353">
        <v>11155689</v>
      </c>
      <c r="H5" s="354">
        <v>2.8326806940476502E-2</v>
      </c>
    </row>
    <row r="6" spans="2:8" s="4" customFormat="1" ht="11.55" hidden="1" customHeight="1">
      <c r="B6" s="378" t="s">
        <v>777</v>
      </c>
      <c r="C6" s="231"/>
      <c r="D6" s="961"/>
      <c r="E6" s="961"/>
      <c r="F6" s="121"/>
      <c r="G6" s="353">
        <v>0</v>
      </c>
      <c r="H6" s="354" t="e">
        <v>#DIV/0!</v>
      </c>
    </row>
    <row r="7" spans="2:8" s="4" customFormat="1" ht="11.55" hidden="1" customHeight="1">
      <c r="B7" s="378" t="s">
        <v>162</v>
      </c>
      <c r="C7" s="231"/>
      <c r="D7" s="961"/>
      <c r="E7" s="961"/>
      <c r="F7" s="121"/>
      <c r="G7" s="353">
        <v>0</v>
      </c>
      <c r="H7" s="354" t="e">
        <v>#DIV/0!</v>
      </c>
    </row>
    <row r="8" spans="2:8" s="4" customFormat="1" ht="11.55" hidden="1" customHeight="1">
      <c r="B8" s="378" t="s">
        <v>163</v>
      </c>
      <c r="C8" s="231"/>
      <c r="D8" s="961"/>
      <c r="E8" s="994"/>
      <c r="F8" s="121"/>
      <c r="G8" s="353">
        <v>0</v>
      </c>
      <c r="H8" s="354" t="e">
        <v>#DIV/0!</v>
      </c>
    </row>
    <row r="9" spans="2:8" s="4" customFormat="1" ht="11.55" customHeight="1">
      <c r="B9" s="378" t="s">
        <v>164</v>
      </c>
      <c r="C9" s="231"/>
      <c r="D9" s="961">
        <v>4725948</v>
      </c>
      <c r="E9" s="961">
        <v>2197245</v>
      </c>
      <c r="F9" s="121"/>
      <c r="G9" s="353">
        <v>2528703</v>
      </c>
      <c r="H9" s="354">
        <v>1.1508516346606774</v>
      </c>
    </row>
    <row r="10" spans="2:8" s="4" customFormat="1" ht="11.55" customHeight="1">
      <c r="B10" s="379" t="s">
        <v>165</v>
      </c>
      <c r="C10" s="232"/>
      <c r="D10" s="982">
        <v>409702551</v>
      </c>
      <c r="E10" s="982">
        <v>396018159</v>
      </c>
      <c r="G10" s="355"/>
      <c r="H10" s="356"/>
    </row>
    <row r="11" spans="2:8" s="4" customFormat="1" ht="11.55" customHeight="1">
      <c r="B11" s="378" t="s">
        <v>167</v>
      </c>
      <c r="C11" s="231"/>
      <c r="D11" s="904">
        <v>-141286632</v>
      </c>
      <c r="E11" s="904">
        <v>-136314012</v>
      </c>
      <c r="F11" s="121"/>
      <c r="G11" s="353">
        <v>-4972620</v>
      </c>
      <c r="H11" s="354">
        <v>3.6479155202327987E-2</v>
      </c>
    </row>
    <row r="12" spans="2:8" s="4" customFormat="1" ht="11.55" hidden="1" customHeight="1">
      <c r="B12" s="378" t="s">
        <v>168</v>
      </c>
      <c r="C12" s="231"/>
      <c r="D12" s="904"/>
      <c r="E12" s="904"/>
      <c r="F12" s="121"/>
      <c r="G12" s="353">
        <v>0</v>
      </c>
      <c r="H12" s="354" t="e">
        <v>#DIV/0!</v>
      </c>
    </row>
    <row r="13" spans="2:8" s="4" customFormat="1" ht="11.55" customHeight="1">
      <c r="B13" s="378" t="s">
        <v>169</v>
      </c>
      <c r="C13" s="232"/>
      <c r="D13" s="904">
        <v>-40446841</v>
      </c>
      <c r="E13" s="904">
        <v>-38999500</v>
      </c>
      <c r="F13" s="121"/>
      <c r="G13" s="353">
        <v>-1447341</v>
      </c>
      <c r="H13" s="354">
        <v>3.7111783484403645E-2</v>
      </c>
    </row>
    <row r="14" spans="2:8" s="4" customFormat="1" ht="11.55" hidden="1" customHeight="1">
      <c r="B14" s="378" t="s">
        <v>170</v>
      </c>
      <c r="C14" s="231"/>
      <c r="D14" s="995"/>
      <c r="E14" s="995"/>
      <c r="F14" s="121"/>
      <c r="G14" s="353">
        <v>0</v>
      </c>
      <c r="H14" s="354" t="e">
        <v>#DIV/0!</v>
      </c>
    </row>
    <row r="15" spans="2:8" s="4" customFormat="1" ht="11.55" customHeight="1">
      <c r="B15" s="378" t="s">
        <v>171</v>
      </c>
      <c r="C15" s="231"/>
      <c r="D15" s="904">
        <v>-33367608</v>
      </c>
      <c r="E15" s="904">
        <v>-31827850</v>
      </c>
      <c r="F15" s="121"/>
      <c r="G15" s="353">
        <v>-1539758</v>
      </c>
      <c r="H15" s="354">
        <v>4.8377694377722658E-2</v>
      </c>
    </row>
    <row r="16" spans="2:8" s="4" customFormat="1" ht="11.55" customHeight="1">
      <c r="B16" s="379" t="s">
        <v>172</v>
      </c>
      <c r="C16" s="233"/>
      <c r="D16" s="996">
        <v>-215101081</v>
      </c>
      <c r="E16" s="996">
        <v>-207141362</v>
      </c>
      <c r="G16" s="353"/>
      <c r="H16" s="354"/>
    </row>
    <row r="17" spans="2:8" s="4" customFormat="1" ht="11.55" hidden="1" customHeight="1">
      <c r="B17" s="378" t="s">
        <v>173</v>
      </c>
      <c r="C17" s="231"/>
      <c r="D17" s="961">
        <v>0</v>
      </c>
      <c r="E17" s="961"/>
      <c r="G17" s="353">
        <v>0</v>
      </c>
      <c r="H17" s="354" t="e">
        <v>#DIV/0!</v>
      </c>
    </row>
    <row r="18" spans="2:8" s="4" customFormat="1" ht="11.55" hidden="1" customHeight="1">
      <c r="B18" s="378" t="s">
        <v>174</v>
      </c>
      <c r="C18" s="231"/>
      <c r="D18" s="961">
        <v>0</v>
      </c>
      <c r="E18" s="961"/>
      <c r="G18" s="353">
        <v>0</v>
      </c>
      <c r="H18" s="354" t="e">
        <v>#DIV/0!</v>
      </c>
    </row>
    <row r="19" spans="2:8" s="4" customFormat="1" ht="11.55" customHeight="1">
      <c r="B19" s="378" t="s">
        <v>175</v>
      </c>
      <c r="C19" s="231"/>
      <c r="D19" s="904">
        <v>-22569771</v>
      </c>
      <c r="E19" s="904">
        <v>-24123985</v>
      </c>
      <c r="F19" s="121"/>
      <c r="G19" s="353">
        <v>1554214</v>
      </c>
      <c r="H19" s="354">
        <v>-6.4426088807466919E-2</v>
      </c>
    </row>
    <row r="20" spans="2:8" s="4" customFormat="1" ht="11.55" customHeight="1">
      <c r="B20" s="378" t="s">
        <v>176</v>
      </c>
      <c r="C20" s="231"/>
      <c r="D20" s="904">
        <v>3195945</v>
      </c>
      <c r="E20" s="904">
        <v>9401101</v>
      </c>
      <c r="F20" s="121"/>
      <c r="G20" s="353">
        <v>-6205156</v>
      </c>
      <c r="H20" s="354">
        <v>-0.66004566911896811</v>
      </c>
    </row>
    <row r="21" spans="2:8" s="4" customFormat="1" ht="11.55" customHeight="1">
      <c r="B21" s="378" t="s">
        <v>177</v>
      </c>
      <c r="C21" s="231"/>
      <c r="D21" s="904">
        <v>-20737775</v>
      </c>
      <c r="E21" s="904">
        <v>-30392773</v>
      </c>
      <c r="F21" s="121"/>
      <c r="G21" s="353">
        <v>9654998</v>
      </c>
      <c r="H21" s="354">
        <v>-0.31767413917775783</v>
      </c>
    </row>
    <row r="22" spans="2:8" s="4" customFormat="1" ht="11.55" customHeight="1" thickBot="1">
      <c r="B22" s="378" t="s">
        <v>179</v>
      </c>
      <c r="C22" s="231"/>
      <c r="D22" s="904">
        <v>-4970871</v>
      </c>
      <c r="E22" s="904">
        <v>-11264440</v>
      </c>
      <c r="F22" s="121"/>
      <c r="G22" s="353">
        <v>6293569</v>
      </c>
      <c r="H22" s="354">
        <v>-0.55871121866688445</v>
      </c>
    </row>
    <row r="23" spans="2:8" s="4" customFormat="1" ht="11.55" customHeight="1" thickBot="1">
      <c r="B23" s="997" t="s">
        <v>181</v>
      </c>
      <c r="C23" s="998"/>
      <c r="D23" s="999">
        <v>149518998</v>
      </c>
      <c r="E23" s="999">
        <v>132496700</v>
      </c>
      <c r="G23" s="357">
        <v>17022298</v>
      </c>
      <c r="H23" s="358">
        <v>0.12847337329910857</v>
      </c>
    </row>
    <row r="24" spans="2:8" s="4" customFormat="1" ht="11.55" hidden="1" customHeight="1">
      <c r="B24" s="1000" t="s">
        <v>182</v>
      </c>
      <c r="C24" s="1001"/>
      <c r="D24" s="1002">
        <v>0</v>
      </c>
      <c r="E24" s="1003"/>
      <c r="G24" s="353">
        <v>0</v>
      </c>
      <c r="H24" s="354" t="e">
        <v>#DIV/0!</v>
      </c>
    </row>
    <row r="25" spans="2:8" s="4" customFormat="1" ht="11.55" hidden="1" customHeight="1">
      <c r="B25" s="1000" t="s">
        <v>183</v>
      </c>
      <c r="C25" s="1001"/>
      <c r="D25" s="1003">
        <v>0</v>
      </c>
      <c r="E25" s="1003"/>
      <c r="G25" s="353">
        <v>0</v>
      </c>
      <c r="H25" s="354" t="e">
        <v>#DIV/0!</v>
      </c>
    </row>
    <row r="26" spans="2:8" s="4" customFormat="1" ht="11.55" hidden="1" customHeight="1">
      <c r="B26" s="1000" t="s">
        <v>184</v>
      </c>
      <c r="C26" s="1001"/>
      <c r="D26" s="1003">
        <v>0</v>
      </c>
      <c r="E26" s="1003"/>
      <c r="G26" s="353">
        <v>0</v>
      </c>
      <c r="H26" s="354" t="e">
        <v>#DIV/0!</v>
      </c>
    </row>
    <row r="27" spans="2:8" s="4" customFormat="1" ht="11.55" hidden="1" customHeight="1">
      <c r="B27" s="1000" t="s">
        <v>185</v>
      </c>
      <c r="C27" s="1001"/>
      <c r="D27" s="1003">
        <v>0</v>
      </c>
      <c r="E27" s="1003"/>
      <c r="G27" s="353">
        <v>0</v>
      </c>
      <c r="H27" s="354" t="e">
        <v>#DIV/0!</v>
      </c>
    </row>
    <row r="28" spans="2:8" s="4" customFormat="1" ht="11.55" hidden="1" customHeight="1">
      <c r="B28" s="1000" t="s">
        <v>186</v>
      </c>
      <c r="C28" s="1001"/>
      <c r="D28" s="1003">
        <v>0</v>
      </c>
      <c r="E28" s="1003"/>
      <c r="G28" s="353">
        <v>0</v>
      </c>
      <c r="H28" s="354" t="e">
        <v>#DIV/0!</v>
      </c>
    </row>
    <row r="29" spans="2:8" s="4" customFormat="1" ht="11.55" hidden="1" customHeight="1">
      <c r="B29" s="1000" t="s">
        <v>187</v>
      </c>
      <c r="C29" s="1001"/>
      <c r="D29" s="1003">
        <v>0</v>
      </c>
      <c r="E29" s="1003"/>
      <c r="G29" s="353">
        <v>0</v>
      </c>
      <c r="H29" s="354" t="e">
        <v>#DIV/0!</v>
      </c>
    </row>
    <row r="30" spans="2:8" s="4" customFormat="1" ht="11.55" hidden="1" customHeight="1">
      <c r="B30" s="1000" t="s">
        <v>188</v>
      </c>
      <c r="C30" s="1001"/>
      <c r="D30" s="1002">
        <v>0</v>
      </c>
      <c r="E30" s="1003"/>
      <c r="G30" s="353">
        <v>0</v>
      </c>
      <c r="H30" s="354" t="e">
        <v>#DIV/0!</v>
      </c>
    </row>
    <row r="31" spans="2:8" s="4" customFormat="1" ht="11.55" hidden="1" customHeight="1">
      <c r="B31" s="1000" t="s">
        <v>189</v>
      </c>
      <c r="C31" s="1001"/>
      <c r="D31" s="1003">
        <v>0</v>
      </c>
      <c r="E31" s="1003"/>
      <c r="G31" s="353">
        <v>0</v>
      </c>
      <c r="H31" s="354" t="e">
        <v>#DIV/0!</v>
      </c>
    </row>
    <row r="32" spans="2:8" s="4" customFormat="1" ht="11.55" customHeight="1">
      <c r="B32" s="991" t="s">
        <v>190</v>
      </c>
      <c r="C32" s="992"/>
      <c r="D32" s="1004">
        <v>4056384</v>
      </c>
      <c r="E32" s="1004">
        <v>4998196</v>
      </c>
      <c r="G32" s="353">
        <v>-941812</v>
      </c>
      <c r="H32" s="354">
        <v>-0.18843038568315448</v>
      </c>
    </row>
    <row r="33" spans="2:8" s="4" customFormat="1" ht="11.55" customHeight="1">
      <c r="B33" s="378" t="s">
        <v>191</v>
      </c>
      <c r="C33" s="231"/>
      <c r="D33" s="904">
        <v>-99369959</v>
      </c>
      <c r="E33" s="904">
        <v>-67549350</v>
      </c>
      <c r="G33" s="353">
        <v>-31820609</v>
      </c>
      <c r="H33" s="354">
        <v>0.47107202363901357</v>
      </c>
    </row>
    <row r="34" spans="2:8" s="4" customFormat="1" ht="11.55" hidden="1" customHeight="1">
      <c r="B34" s="378" t="s">
        <v>192</v>
      </c>
      <c r="C34" s="231"/>
      <c r="D34" s="904"/>
      <c r="E34" s="904"/>
      <c r="G34" s="353">
        <v>0</v>
      </c>
      <c r="H34" s="354" t="e">
        <v>#DIV/0!</v>
      </c>
    </row>
    <row r="35" spans="2:8" s="4" customFormat="1" ht="11.55" customHeight="1">
      <c r="B35" s="378" t="s">
        <v>193</v>
      </c>
      <c r="C35" s="231"/>
      <c r="D35" s="904">
        <v>-2190079</v>
      </c>
      <c r="E35" s="904">
        <v>-2260943</v>
      </c>
      <c r="G35" s="353">
        <v>70864</v>
      </c>
      <c r="H35" s="354">
        <v>-3.1342674273522157E-2</v>
      </c>
    </row>
    <row r="36" spans="2:8" s="4" customFormat="1" ht="11.55" hidden="1" customHeight="1">
      <c r="B36" s="378" t="s">
        <v>194</v>
      </c>
      <c r="C36" s="231"/>
      <c r="D36" s="902">
        <v>0</v>
      </c>
      <c r="E36" s="902"/>
      <c r="G36" s="353">
        <v>0</v>
      </c>
      <c r="H36" s="354" t="e">
        <v>#DIV/0!</v>
      </c>
    </row>
    <row r="37" spans="2:8" s="4" customFormat="1" ht="11.55" hidden="1" customHeight="1">
      <c r="B37" s="378" t="s">
        <v>195</v>
      </c>
      <c r="C37" s="231"/>
      <c r="D37" s="902">
        <v>0</v>
      </c>
      <c r="E37" s="902"/>
      <c r="G37" s="353">
        <v>0</v>
      </c>
      <c r="H37" s="354" t="e">
        <v>#DIV/0!</v>
      </c>
    </row>
    <row r="38" spans="2:8" s="4" customFormat="1" ht="11.55" hidden="1" customHeight="1">
      <c r="B38" s="378" t="s">
        <v>196</v>
      </c>
      <c r="C38" s="231"/>
      <c r="D38" s="902">
        <v>0</v>
      </c>
      <c r="E38" s="902"/>
      <c r="G38" s="353">
        <v>0</v>
      </c>
      <c r="H38" s="354" t="e">
        <v>#DIV/0!</v>
      </c>
    </row>
    <row r="39" spans="2:8" s="4" customFormat="1" ht="11.55" hidden="1" customHeight="1">
      <c r="B39" s="378" t="s">
        <v>197</v>
      </c>
      <c r="C39" s="231"/>
      <c r="D39" s="902">
        <v>0</v>
      </c>
      <c r="E39" s="902"/>
      <c r="G39" s="353">
        <v>0</v>
      </c>
      <c r="H39" s="354" t="e">
        <v>#DIV/0!</v>
      </c>
    </row>
    <row r="40" spans="2:8" s="4" customFormat="1" ht="11.55" hidden="1" customHeight="1">
      <c r="B40" s="378" t="s">
        <v>198</v>
      </c>
      <c r="C40" s="231"/>
      <c r="D40" s="902">
        <v>0</v>
      </c>
      <c r="E40" s="902"/>
      <c r="G40" s="353">
        <v>0</v>
      </c>
      <c r="H40" s="354" t="e">
        <v>#DIV/0!</v>
      </c>
    </row>
    <row r="41" spans="2:8" s="4" customFormat="1" ht="11.55" hidden="1" customHeight="1">
      <c r="B41" s="378" t="s">
        <v>199</v>
      </c>
      <c r="C41" s="231"/>
      <c r="D41" s="902">
        <v>0</v>
      </c>
      <c r="E41" s="902"/>
      <c r="G41" s="353">
        <v>0</v>
      </c>
      <c r="H41" s="354" t="e">
        <v>#DIV/0!</v>
      </c>
    </row>
    <row r="42" spans="2:8" s="4" customFormat="1" ht="11.55" hidden="1" customHeight="1">
      <c r="B42" s="378" t="s">
        <v>200</v>
      </c>
      <c r="C42" s="231"/>
      <c r="D42" s="902">
        <v>0</v>
      </c>
      <c r="E42" s="902"/>
      <c r="G42" s="353">
        <v>0</v>
      </c>
      <c r="H42" s="354" t="e">
        <v>#DIV/0!</v>
      </c>
    </row>
    <row r="43" spans="2:8" s="4" customFormat="1" ht="11.55" hidden="1" customHeight="1">
      <c r="B43" s="378" t="s">
        <v>201</v>
      </c>
      <c r="C43" s="231"/>
      <c r="D43" s="902">
        <v>0</v>
      </c>
      <c r="E43" s="902"/>
      <c r="G43" s="353">
        <v>0</v>
      </c>
      <c r="H43" s="354" t="e">
        <v>#DIV/0!</v>
      </c>
    </row>
    <row r="44" spans="2:8" s="4" customFormat="1" ht="11.55" hidden="1" customHeight="1">
      <c r="B44" s="378" t="s">
        <v>174</v>
      </c>
      <c r="C44" s="231"/>
      <c r="D44" s="902">
        <v>0</v>
      </c>
      <c r="E44" s="902"/>
      <c r="G44" s="353">
        <v>0</v>
      </c>
      <c r="H44" s="354" t="e">
        <v>#DIV/0!</v>
      </c>
    </row>
    <row r="45" spans="2:8" s="4" customFormat="1" ht="11.55" hidden="1" customHeight="1">
      <c r="B45" s="378" t="s">
        <v>176</v>
      </c>
      <c r="C45" s="231"/>
      <c r="D45" s="902">
        <v>0</v>
      </c>
      <c r="E45" s="902"/>
      <c r="G45" s="353">
        <v>0</v>
      </c>
      <c r="H45" s="354" t="e">
        <v>#DIV/0!</v>
      </c>
    </row>
    <row r="46" spans="2:8" s="4" customFormat="1" ht="11.55" hidden="1" customHeight="1">
      <c r="B46" s="378" t="s">
        <v>202</v>
      </c>
      <c r="C46" s="231"/>
      <c r="D46" s="902">
        <v>0</v>
      </c>
      <c r="E46" s="902"/>
      <c r="G46" s="353">
        <v>0</v>
      </c>
      <c r="H46" s="354" t="e">
        <v>#DIV/0!</v>
      </c>
    </row>
    <row r="47" spans="2:8" s="4" customFormat="1" ht="11.55" customHeight="1" thickBot="1">
      <c r="B47" s="380" t="s">
        <v>179</v>
      </c>
      <c r="C47" s="234"/>
      <c r="D47" s="904">
        <v>0</v>
      </c>
      <c r="E47" s="903">
        <v>59090</v>
      </c>
      <c r="G47" s="353">
        <v>-59090</v>
      </c>
      <c r="H47" s="354">
        <v>-1</v>
      </c>
    </row>
    <row r="48" spans="2:8" s="4" customFormat="1" ht="11.55" customHeight="1" thickBot="1">
      <c r="B48" s="997" t="s">
        <v>203</v>
      </c>
      <c r="C48" s="998"/>
      <c r="D48" s="1005">
        <v>-97503654</v>
      </c>
      <c r="E48" s="1005">
        <v>-64753007</v>
      </c>
      <c r="G48" s="357">
        <v>-32750647</v>
      </c>
      <c r="H48" s="358">
        <v>0.50577800966061703</v>
      </c>
    </row>
    <row r="49" spans="2:8" s="4" customFormat="1" ht="11.55" hidden="1" customHeight="1">
      <c r="B49" s="1000" t="s">
        <v>204</v>
      </c>
      <c r="C49" s="1001"/>
      <c r="D49" s="1006">
        <v>0</v>
      </c>
      <c r="E49" s="1006">
        <v>0</v>
      </c>
      <c r="G49" s="353">
        <v>0</v>
      </c>
      <c r="H49" s="354" t="e">
        <v>#DIV/0!</v>
      </c>
    </row>
    <row r="50" spans="2:8" s="4" customFormat="1" ht="11.55" hidden="1" customHeight="1">
      <c r="B50" s="1000" t="s">
        <v>205</v>
      </c>
      <c r="C50" s="1001"/>
      <c r="D50" s="1006">
        <v>0</v>
      </c>
      <c r="E50" s="1006">
        <v>0</v>
      </c>
      <c r="G50" s="353">
        <v>0</v>
      </c>
      <c r="H50" s="354" t="e">
        <v>#DIV/0!</v>
      </c>
    </row>
    <row r="51" spans="2:8" s="4" customFormat="1" ht="11.55" hidden="1" customHeight="1">
      <c r="B51" s="1000" t="s">
        <v>206</v>
      </c>
      <c r="C51" s="1001"/>
      <c r="D51" s="1006">
        <v>0</v>
      </c>
      <c r="E51" s="1006">
        <v>0</v>
      </c>
      <c r="G51" s="353">
        <v>0</v>
      </c>
      <c r="H51" s="354" t="e">
        <v>#DIV/0!</v>
      </c>
    </row>
    <row r="52" spans="2:8" s="4" customFormat="1" ht="11.55" hidden="1" customHeight="1">
      <c r="B52" s="1000" t="s">
        <v>207</v>
      </c>
      <c r="C52" s="1001"/>
      <c r="D52" s="1006">
        <v>0</v>
      </c>
      <c r="E52" s="1006">
        <v>0</v>
      </c>
      <c r="G52" s="353">
        <v>0</v>
      </c>
      <c r="H52" s="354" t="e">
        <v>#DIV/0!</v>
      </c>
    </row>
    <row r="53" spans="2:8" s="4" customFormat="1" ht="11.55" customHeight="1">
      <c r="B53" s="991" t="s">
        <v>208</v>
      </c>
      <c r="C53" s="992"/>
      <c r="D53" s="904">
        <v>138104922</v>
      </c>
      <c r="E53" s="593">
        <v>4832921</v>
      </c>
      <c r="G53" s="353">
        <v>133272001</v>
      </c>
      <c r="H53" s="354">
        <v>27.575869955250663</v>
      </c>
    </row>
    <row r="54" spans="2:8" s="4" customFormat="1" ht="11.55" hidden="1" customHeight="1">
      <c r="B54" s="380" t="s">
        <v>209</v>
      </c>
      <c r="C54" s="234"/>
      <c r="D54" s="904"/>
      <c r="E54" s="593">
        <v>0</v>
      </c>
      <c r="G54" s="355">
        <v>0</v>
      </c>
      <c r="H54" s="356" t="e">
        <v>#DIV/0!</v>
      </c>
    </row>
    <row r="55" spans="2:8" s="4" customFormat="1" ht="12">
      <c r="B55" s="1007" t="s">
        <v>210</v>
      </c>
      <c r="C55" s="1008"/>
      <c r="D55" s="1018">
        <v>138104922</v>
      </c>
      <c r="E55" s="1009">
        <v>4832921</v>
      </c>
      <c r="G55" s="353">
        <v>133272001</v>
      </c>
      <c r="H55" s="354">
        <v>27.575869955250663</v>
      </c>
    </row>
    <row r="56" spans="2:8" s="4" customFormat="1" ht="12" hidden="1">
      <c r="B56" s="378" t="s">
        <v>211</v>
      </c>
      <c r="C56" s="231"/>
      <c r="D56" s="593">
        <v>0</v>
      </c>
      <c r="E56" s="593">
        <v>0</v>
      </c>
      <c r="G56" s="353">
        <v>0</v>
      </c>
      <c r="H56" s="354" t="e">
        <v>#DIV/0!</v>
      </c>
    </row>
    <row r="57" spans="2:8" s="4" customFormat="1" ht="11.55" customHeight="1">
      <c r="B57" s="378" t="s">
        <v>212</v>
      </c>
      <c r="C57" s="231"/>
      <c r="D57" s="904">
        <v>-99756698</v>
      </c>
      <c r="E57" s="904">
        <v>-34617591</v>
      </c>
      <c r="G57" s="353">
        <v>-65139107</v>
      </c>
      <c r="H57" s="354">
        <v>1.8816764863852022</v>
      </c>
    </row>
    <row r="58" spans="2:8" s="4" customFormat="1" ht="11.55" hidden="1" customHeight="1">
      <c r="B58" s="378" t="s">
        <v>213</v>
      </c>
      <c r="C58" s="231"/>
      <c r="D58" s="904">
        <v>0</v>
      </c>
      <c r="E58" s="904"/>
      <c r="G58" s="353">
        <v>0</v>
      </c>
      <c r="H58" s="354" t="e">
        <v>#DIV/0!</v>
      </c>
    </row>
    <row r="59" spans="2:8" s="4" customFormat="1" ht="11.55" hidden="1" customHeight="1">
      <c r="B59" s="378" t="s">
        <v>214</v>
      </c>
      <c r="C59" s="231"/>
      <c r="D59" s="904">
        <v>0</v>
      </c>
      <c r="E59" s="904"/>
      <c r="G59" s="353">
        <v>0</v>
      </c>
      <c r="H59" s="354" t="e">
        <v>#DIV/0!</v>
      </c>
    </row>
    <row r="60" spans="2:8" s="4" customFormat="1" ht="11.55" hidden="1" customHeight="1">
      <c r="B60" s="378" t="s">
        <v>196</v>
      </c>
      <c r="C60" s="231"/>
      <c r="D60" s="904">
        <v>0</v>
      </c>
      <c r="E60" s="904"/>
      <c r="G60" s="353">
        <v>0</v>
      </c>
      <c r="H60" s="354" t="e">
        <v>#DIV/0!</v>
      </c>
    </row>
    <row r="61" spans="2:8" s="4" customFormat="1" ht="11.55" customHeight="1">
      <c r="B61" s="378" t="s">
        <v>173</v>
      </c>
      <c r="C61" s="231"/>
      <c r="D61" s="904">
        <v>-90100417</v>
      </c>
      <c r="E61" s="904">
        <v>-52128174</v>
      </c>
      <c r="G61" s="353">
        <v>-37972243</v>
      </c>
      <c r="H61" s="354">
        <v>0.72843992195084373</v>
      </c>
    </row>
    <row r="62" spans="2:8" s="4" customFormat="1" ht="11.55" hidden="1" customHeight="1">
      <c r="B62" s="380" t="s">
        <v>175</v>
      </c>
      <c r="C62" s="234"/>
      <c r="D62" s="1010">
        <v>0</v>
      </c>
      <c r="E62" s="1010"/>
      <c r="G62" s="353">
        <v>0</v>
      </c>
      <c r="H62" s="354" t="e">
        <v>#DIV/0!</v>
      </c>
    </row>
    <row r="63" spans="2:8" s="4" customFormat="1" ht="11.55" hidden="1" customHeight="1">
      <c r="B63" s="1000" t="s">
        <v>202</v>
      </c>
      <c r="C63" s="1001"/>
      <c r="D63" s="1002">
        <v>0</v>
      </c>
      <c r="E63" s="1002"/>
      <c r="G63" s="353">
        <v>0</v>
      </c>
      <c r="H63" s="354" t="e">
        <v>#DIV/0!</v>
      </c>
    </row>
    <row r="64" spans="2:8" s="4" customFormat="1" ht="11.55" customHeight="1" thickBot="1">
      <c r="B64" s="380" t="s">
        <v>179</v>
      </c>
      <c r="C64" s="234"/>
      <c r="D64" s="1010">
        <v>-1659644</v>
      </c>
      <c r="E64" s="1010">
        <v>0</v>
      </c>
      <c r="G64" s="353">
        <v>-1659644</v>
      </c>
      <c r="H64" s="354"/>
    </row>
    <row r="65" spans="2:8" s="4" customFormat="1" ht="11.55" customHeight="1" thickBot="1">
      <c r="B65" s="997" t="s">
        <v>215</v>
      </c>
      <c r="C65" s="998"/>
      <c r="D65" s="1005">
        <v>-53411837</v>
      </c>
      <c r="E65" s="1005">
        <v>-81912844</v>
      </c>
      <c r="G65" s="357">
        <v>28501007</v>
      </c>
      <c r="H65" s="358">
        <v>-0.34794307715649575</v>
      </c>
    </row>
    <row r="66" spans="2:8" s="4" customFormat="1" ht="11.55" hidden="1" customHeight="1" thickBot="1">
      <c r="B66" s="1011" t="s">
        <v>217</v>
      </c>
      <c r="C66" s="998"/>
      <c r="D66" s="1005">
        <v>-1396493</v>
      </c>
      <c r="E66" s="1005">
        <v>-14169151</v>
      </c>
      <c r="G66" s="353">
        <v>12772658</v>
      </c>
      <c r="H66" s="354">
        <v>-0.9014413072455788</v>
      </c>
    </row>
    <row r="67" spans="2:8" s="4" customFormat="1" ht="11.55" hidden="1" customHeight="1">
      <c r="B67" s="1012" t="s">
        <v>219</v>
      </c>
      <c r="C67" s="1013"/>
      <c r="D67" s="1014"/>
      <c r="E67" s="1014"/>
      <c r="G67" s="353">
        <v>0</v>
      </c>
      <c r="H67" s="354" t="e">
        <v>#DIV/0!</v>
      </c>
    </row>
    <row r="68" spans="2:8" s="4" customFormat="1" ht="11.55" hidden="1" customHeight="1" thickBot="1">
      <c r="B68" s="1000" t="s">
        <v>219</v>
      </c>
      <c r="C68" s="1001"/>
      <c r="D68" s="593">
        <v>0</v>
      </c>
      <c r="E68" s="593">
        <v>0</v>
      </c>
      <c r="G68" s="353">
        <v>0</v>
      </c>
      <c r="H68" s="354" t="e">
        <v>#DIV/0!</v>
      </c>
    </row>
    <row r="69" spans="2:8" s="4" customFormat="1" ht="11.55" customHeight="1" thickBot="1">
      <c r="B69" s="997" t="s">
        <v>220</v>
      </c>
      <c r="C69" s="998"/>
      <c r="D69" s="1005">
        <v>-1396493</v>
      </c>
      <c r="E69" s="1005">
        <v>-14169151</v>
      </c>
      <c r="G69" s="359">
        <v>12772658</v>
      </c>
      <c r="H69" s="360">
        <v>-0.9014413072455788</v>
      </c>
    </row>
    <row r="70" spans="2:8" s="4" customFormat="1" ht="11.55" customHeight="1" thickTop="1" thickBot="1">
      <c r="B70" s="1000" t="s">
        <v>221</v>
      </c>
      <c r="C70" s="1001"/>
      <c r="D70" s="1015">
        <v>109156681</v>
      </c>
      <c r="E70" s="1015">
        <v>179335341</v>
      </c>
      <c r="G70" s="353">
        <v>-70178660</v>
      </c>
      <c r="H70" s="354">
        <v>-0.39132643687894181</v>
      </c>
    </row>
    <row r="71" spans="2:8" s="4" customFormat="1" ht="11.55" customHeight="1" thickBot="1">
      <c r="B71" s="997" t="s">
        <v>222</v>
      </c>
      <c r="C71" s="998">
        <v>4</v>
      </c>
      <c r="D71" s="999">
        <v>107760188</v>
      </c>
      <c r="E71" s="999">
        <v>165166190</v>
      </c>
      <c r="G71" s="359">
        <v>-57406002</v>
      </c>
      <c r="H71" s="360">
        <v>-0.34756509186292911</v>
      </c>
    </row>
    <row r="72" spans="2:8" ht="11.55" customHeight="1" thickTop="1">
      <c r="D72" s="5"/>
      <c r="E72" s="5"/>
      <c r="G72" s="361"/>
      <c r="H72" s="361"/>
    </row>
    <row r="73" spans="2:8" ht="11.55" customHeight="1">
      <c r="D73" s="80"/>
      <c r="E73" s="80"/>
      <c r="G73" s="361"/>
      <c r="H73" s="361"/>
    </row>
    <row r="74" spans="2:8" ht="11.55" customHeight="1">
      <c r="D74" s="5"/>
      <c r="E74" s="3"/>
      <c r="G74" s="361"/>
      <c r="H74" s="361"/>
    </row>
    <row r="75" spans="2:8" ht="11.55" customHeight="1"/>
    <row r="76" spans="2:8" ht="11.55" customHeight="1">
      <c r="E76" s="1016"/>
    </row>
    <row r="77" spans="2:8" ht="11.55" customHeight="1">
      <c r="E77" s="1017"/>
    </row>
    <row r="78" spans="2:8" ht="11.55" customHeight="1">
      <c r="E78" s="4"/>
    </row>
    <row r="79" spans="2:8" ht="11.55" customHeight="1">
      <c r="E79" s="4"/>
    </row>
  </sheetData>
  <mergeCells count="4">
    <mergeCell ref="B3:B4"/>
    <mergeCell ref="C3:C4"/>
    <mergeCell ref="G3:G4"/>
    <mergeCell ref="H3:H4"/>
  </mergeCells>
  <conditionalFormatting sqref="D73:E73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-0.499984740745262"/>
  </sheetPr>
  <dimension ref="A1:P26"/>
  <sheetViews>
    <sheetView showGridLines="0" zoomScale="110" zoomScaleNormal="110" workbookViewId="0"/>
  </sheetViews>
  <sheetFormatPr baseColWidth="10" defaultColWidth="0" defaultRowHeight="10.199999999999999" zeroHeight="1" outlineLevelRow="1"/>
  <cols>
    <col min="1" max="1" width="4" style="13" bestFit="1" customWidth="1"/>
    <col min="2" max="2" width="19" style="13" customWidth="1"/>
    <col min="3" max="3" width="3.88671875" style="13" customWidth="1"/>
    <col min="4" max="6" width="10" style="13" customWidth="1"/>
    <col min="7" max="7" width="11.109375" style="13" customWidth="1"/>
    <col min="8" max="9" width="10" style="13" bestFit="1" customWidth="1"/>
    <col min="10" max="10" width="10" style="13" hidden="1" customWidth="1"/>
    <col min="11" max="11" width="13.21875" style="13" hidden="1" customWidth="1"/>
    <col min="12" max="12" width="9" style="13" bestFit="1" customWidth="1"/>
    <col min="13" max="13" width="10.5546875" style="13" customWidth="1"/>
    <col min="14" max="14" width="10.77734375" style="13" customWidth="1"/>
    <col min="15" max="15" width="8.77734375" style="13" customWidth="1"/>
    <col min="16" max="16" width="11.5546875" style="13" customWidth="1"/>
    <col min="17" max="16384" width="11.5546875" style="13" hidden="1"/>
  </cols>
  <sheetData>
    <row r="1" spans="2:15"/>
    <row r="2" spans="2:15">
      <c r="B2" s="1070" t="s">
        <v>223</v>
      </c>
      <c r="C2" s="1070" t="s">
        <v>82</v>
      </c>
      <c r="D2" s="1070" t="s">
        <v>224</v>
      </c>
      <c r="E2" s="1070" t="s">
        <v>794</v>
      </c>
      <c r="F2" s="1070" t="s">
        <v>225</v>
      </c>
      <c r="G2" s="1070" t="s">
        <v>226</v>
      </c>
      <c r="H2" s="1073" t="s">
        <v>227</v>
      </c>
      <c r="I2" s="1073"/>
      <c r="J2" s="1073"/>
      <c r="K2" s="1073"/>
      <c r="L2" s="1070" t="s">
        <v>228</v>
      </c>
      <c r="M2" s="1070" t="s">
        <v>229</v>
      </c>
      <c r="N2" s="1070" t="s">
        <v>56</v>
      </c>
      <c r="O2" s="1070" t="s">
        <v>230</v>
      </c>
    </row>
    <row r="3" spans="2:15" ht="47.25" customHeight="1">
      <c r="B3" s="1071"/>
      <c r="C3" s="1071"/>
      <c r="D3" s="1071"/>
      <c r="E3" s="1071"/>
      <c r="F3" s="1071"/>
      <c r="G3" s="1071"/>
      <c r="H3" s="568" t="s">
        <v>795</v>
      </c>
      <c r="I3" s="568" t="s">
        <v>796</v>
      </c>
      <c r="J3" s="568" t="s">
        <v>231</v>
      </c>
      <c r="K3" s="568" t="s">
        <v>232</v>
      </c>
      <c r="L3" s="1071"/>
      <c r="M3" s="1071"/>
      <c r="N3" s="1071"/>
      <c r="O3" s="1071"/>
    </row>
    <row r="4" spans="2:15" ht="11.25" customHeight="1">
      <c r="B4" s="1072"/>
      <c r="C4" s="1072"/>
      <c r="D4" s="569" t="s">
        <v>788</v>
      </c>
      <c r="E4" s="569" t="s">
        <v>788</v>
      </c>
      <c r="F4" s="569" t="s">
        <v>788</v>
      </c>
      <c r="G4" s="569" t="s">
        <v>788</v>
      </c>
      <c r="H4" s="569" t="s">
        <v>788</v>
      </c>
      <c r="I4" s="569" t="s">
        <v>788</v>
      </c>
      <c r="J4" s="569" t="s">
        <v>788</v>
      </c>
      <c r="K4" s="569" t="s">
        <v>788</v>
      </c>
      <c r="L4" s="569" t="s">
        <v>788</v>
      </c>
      <c r="M4" s="569" t="s">
        <v>788</v>
      </c>
      <c r="N4" s="569" t="s">
        <v>788</v>
      </c>
      <c r="O4" s="569" t="s">
        <v>788</v>
      </c>
    </row>
    <row r="5" spans="2:15" ht="15" customHeight="1">
      <c r="B5" s="742" t="s">
        <v>742</v>
      </c>
      <c r="C5" s="743"/>
      <c r="D5" s="743">
        <v>155567354</v>
      </c>
      <c r="E5" s="743">
        <v>164064038</v>
      </c>
      <c r="F5" s="743">
        <v>-5965550</v>
      </c>
      <c r="G5" s="743">
        <v>411044222</v>
      </c>
      <c r="H5" s="743">
        <v>162546852</v>
      </c>
      <c r="I5" s="743">
        <v>-1149086</v>
      </c>
      <c r="J5" s="743">
        <v>0</v>
      </c>
      <c r="K5" s="743">
        <v>0</v>
      </c>
      <c r="L5" s="743">
        <v>161397766</v>
      </c>
      <c r="M5" s="743">
        <v>886107830</v>
      </c>
      <c r="N5" s="743">
        <v>31468</v>
      </c>
      <c r="O5" s="743">
        <v>886139298</v>
      </c>
    </row>
    <row r="6" spans="2:15" ht="12" customHeight="1">
      <c r="B6" s="744" t="s">
        <v>134</v>
      </c>
      <c r="C6" s="745"/>
      <c r="D6" s="746">
        <v>0</v>
      </c>
      <c r="E6" s="746">
        <v>0</v>
      </c>
      <c r="F6" s="746">
        <v>0</v>
      </c>
      <c r="G6" s="746">
        <v>76507078</v>
      </c>
      <c r="H6" s="746">
        <v>0</v>
      </c>
      <c r="I6" s="746">
        <v>0</v>
      </c>
      <c r="J6" s="746">
        <v>0</v>
      </c>
      <c r="K6" s="746">
        <v>0</v>
      </c>
      <c r="L6" s="746">
        <v>0</v>
      </c>
      <c r="M6" s="743">
        <v>76507078</v>
      </c>
      <c r="N6" s="746">
        <v>1228</v>
      </c>
      <c r="O6" s="743">
        <v>76508306</v>
      </c>
    </row>
    <row r="7" spans="2:15" ht="12" customHeight="1">
      <c r="B7" s="570" t="s">
        <v>234</v>
      </c>
      <c r="C7" s="571"/>
      <c r="D7" s="572">
        <v>0</v>
      </c>
      <c r="E7" s="572">
        <v>0</v>
      </c>
      <c r="F7" s="572">
        <v>0</v>
      </c>
      <c r="G7" s="572">
        <v>0</v>
      </c>
      <c r="H7" s="572">
        <v>0</v>
      </c>
      <c r="I7" s="572">
        <v>354509</v>
      </c>
      <c r="J7" s="572"/>
      <c r="K7" s="594">
        <v>0</v>
      </c>
      <c r="L7" s="573">
        <v>354509</v>
      </c>
      <c r="M7" s="743">
        <v>354509</v>
      </c>
      <c r="N7" s="573">
        <v>0</v>
      </c>
      <c r="O7" s="743">
        <v>354509</v>
      </c>
    </row>
    <row r="8" spans="2:15" ht="12" customHeight="1">
      <c r="B8" s="747" t="s">
        <v>235</v>
      </c>
      <c r="C8" s="748"/>
      <c r="D8" s="743">
        <v>0</v>
      </c>
      <c r="E8" s="743">
        <v>0</v>
      </c>
      <c r="F8" s="743">
        <v>0</v>
      </c>
      <c r="G8" s="743">
        <v>76507078</v>
      </c>
      <c r="H8" s="743">
        <v>0</v>
      </c>
      <c r="I8" s="743">
        <v>354509</v>
      </c>
      <c r="J8" s="743">
        <v>0</v>
      </c>
      <c r="K8" s="743">
        <v>0</v>
      </c>
      <c r="L8" s="743">
        <v>354509</v>
      </c>
      <c r="M8" s="743">
        <v>76861587</v>
      </c>
      <c r="N8" s="743">
        <v>1228</v>
      </c>
      <c r="O8" s="743">
        <v>76862815</v>
      </c>
    </row>
    <row r="9" spans="2:15" ht="12" customHeight="1">
      <c r="B9" s="744" t="s">
        <v>236</v>
      </c>
      <c r="C9" s="749"/>
      <c r="D9" s="746">
        <v>0</v>
      </c>
      <c r="E9" s="746">
        <v>0</v>
      </c>
      <c r="F9" s="746">
        <v>0</v>
      </c>
      <c r="G9" s="917">
        <v>-88538611</v>
      </c>
      <c r="H9" s="746">
        <v>0</v>
      </c>
      <c r="I9" s="746">
        <v>0</v>
      </c>
      <c r="J9" s="746">
        <v>0</v>
      </c>
      <c r="K9" s="746">
        <v>0</v>
      </c>
      <c r="L9" s="746">
        <v>0</v>
      </c>
      <c r="M9" s="743">
        <v>-88538611</v>
      </c>
      <c r="N9" s="917">
        <v>573</v>
      </c>
      <c r="O9" s="743">
        <v>-88538038</v>
      </c>
    </row>
    <row r="10" spans="2:15" ht="19.2">
      <c r="B10" s="570" t="s">
        <v>237</v>
      </c>
      <c r="C10" s="571"/>
      <c r="D10" s="572">
        <v>0</v>
      </c>
      <c r="E10" s="572">
        <v>0</v>
      </c>
      <c r="F10" s="572">
        <v>0</v>
      </c>
      <c r="G10" s="594">
        <v>-63</v>
      </c>
      <c r="H10" s="572">
        <v>0</v>
      </c>
      <c r="I10" s="572">
        <v>0</v>
      </c>
      <c r="J10" s="572">
        <v>0</v>
      </c>
      <c r="K10" s="594">
        <v>0</v>
      </c>
      <c r="L10" s="573">
        <v>0</v>
      </c>
      <c r="M10" s="743">
        <v>-63</v>
      </c>
      <c r="N10" s="573">
        <v>63</v>
      </c>
      <c r="O10" s="743">
        <v>0</v>
      </c>
    </row>
    <row r="11" spans="2:15">
      <c r="B11" s="750" t="s">
        <v>238</v>
      </c>
      <c r="C11" s="743"/>
      <c r="D11" s="743">
        <v>0</v>
      </c>
      <c r="E11" s="743">
        <v>0</v>
      </c>
      <c r="F11" s="743">
        <v>0</v>
      </c>
      <c r="G11" s="743">
        <v>-12031596</v>
      </c>
      <c r="H11" s="743">
        <v>0</v>
      </c>
      <c r="I11" s="743">
        <v>354509</v>
      </c>
      <c r="J11" s="743">
        <v>0</v>
      </c>
      <c r="K11" s="743">
        <v>0</v>
      </c>
      <c r="L11" s="743">
        <v>354509</v>
      </c>
      <c r="M11" s="743">
        <v>-11677087</v>
      </c>
      <c r="N11" s="743">
        <v>1864</v>
      </c>
      <c r="O11" s="743">
        <v>-11675223</v>
      </c>
    </row>
    <row r="12" spans="2:15" ht="12" customHeight="1">
      <c r="B12" s="742" t="s">
        <v>757</v>
      </c>
      <c r="C12" s="751">
        <v>22</v>
      </c>
      <c r="D12" s="743">
        <v>155567354</v>
      </c>
      <c r="E12" s="743">
        <v>164064038</v>
      </c>
      <c r="F12" s="743">
        <v>-5965550</v>
      </c>
      <c r="G12" s="743">
        <v>399012626</v>
      </c>
      <c r="H12" s="743">
        <v>162546852</v>
      </c>
      <c r="I12" s="743">
        <v>-794577</v>
      </c>
      <c r="J12" s="743">
        <v>0</v>
      </c>
      <c r="K12" s="743">
        <v>0</v>
      </c>
      <c r="L12" s="743">
        <v>161752275</v>
      </c>
      <c r="M12" s="743">
        <v>874430743</v>
      </c>
      <c r="N12" s="743">
        <v>33332</v>
      </c>
      <c r="O12" s="743">
        <v>874464075</v>
      </c>
    </row>
    <row r="13" spans="2:15" ht="12" customHeight="1">
      <c r="B13" s="574"/>
      <c r="C13" s="574"/>
      <c r="D13" s="878"/>
      <c r="E13" s="878"/>
      <c r="F13" s="878"/>
      <c r="G13" s="878"/>
      <c r="H13" s="878"/>
      <c r="I13" s="878"/>
      <c r="J13" s="574"/>
      <c r="K13" s="574"/>
      <c r="L13" s="574"/>
      <c r="M13" s="574"/>
      <c r="N13" s="574"/>
      <c r="O13" s="574"/>
    </row>
    <row r="14" spans="2:15" ht="12" customHeight="1">
      <c r="B14" s="1073" t="s">
        <v>223</v>
      </c>
      <c r="C14" s="1073" t="s">
        <v>82</v>
      </c>
      <c r="D14" s="1073" t="s">
        <v>224</v>
      </c>
      <c r="E14" s="1073" t="s">
        <v>794</v>
      </c>
      <c r="F14" s="1073" t="s">
        <v>225</v>
      </c>
      <c r="G14" s="1073" t="s">
        <v>226</v>
      </c>
      <c r="H14" s="1073" t="s">
        <v>227</v>
      </c>
      <c r="I14" s="1073"/>
      <c r="J14" s="1073"/>
      <c r="K14" s="1073"/>
      <c r="L14" s="1070" t="s">
        <v>228</v>
      </c>
      <c r="M14" s="1070" t="s">
        <v>229</v>
      </c>
      <c r="N14" s="1073" t="s">
        <v>56</v>
      </c>
      <c r="O14" s="1073" t="s">
        <v>230</v>
      </c>
    </row>
    <row r="15" spans="2:15" ht="48" customHeight="1">
      <c r="B15" s="1073"/>
      <c r="C15" s="1073"/>
      <c r="D15" s="1070"/>
      <c r="E15" s="1070"/>
      <c r="F15" s="1070"/>
      <c r="G15" s="1070"/>
      <c r="H15" s="741" t="s">
        <v>795</v>
      </c>
      <c r="I15" s="568" t="s">
        <v>796</v>
      </c>
      <c r="J15" s="568" t="s">
        <v>231</v>
      </c>
      <c r="K15" s="741" t="s">
        <v>232</v>
      </c>
      <c r="L15" s="1071"/>
      <c r="M15" s="1071"/>
      <c r="N15" s="1070"/>
      <c r="O15" s="1070"/>
    </row>
    <row r="16" spans="2:15" ht="9.75" customHeight="1">
      <c r="B16" s="1073"/>
      <c r="C16" s="1073"/>
      <c r="D16" s="569" t="s">
        <v>788</v>
      </c>
      <c r="E16" s="569" t="s">
        <v>788</v>
      </c>
      <c r="F16" s="569" t="s">
        <v>788</v>
      </c>
      <c r="G16" s="569" t="s">
        <v>788</v>
      </c>
      <c r="H16" s="569" t="s">
        <v>788</v>
      </c>
      <c r="I16" s="569" t="s">
        <v>788</v>
      </c>
      <c r="J16" s="569" t="s">
        <v>788</v>
      </c>
      <c r="K16" s="569" t="s">
        <v>788</v>
      </c>
      <c r="L16" s="569" t="s">
        <v>788</v>
      </c>
      <c r="M16" s="569" t="s">
        <v>788</v>
      </c>
      <c r="N16" s="569" t="s">
        <v>788</v>
      </c>
      <c r="O16" s="569" t="s">
        <v>788</v>
      </c>
    </row>
    <row r="17" spans="2:15" s="14" customFormat="1" ht="12" customHeight="1">
      <c r="B17" s="742" t="s">
        <v>233</v>
      </c>
      <c r="C17" s="743"/>
      <c r="D17" s="743">
        <v>155567354</v>
      </c>
      <c r="E17" s="743">
        <v>164064038</v>
      </c>
      <c r="F17" s="743">
        <v>-5965550</v>
      </c>
      <c r="G17" s="743">
        <v>368056492</v>
      </c>
      <c r="H17" s="743">
        <v>162546852</v>
      </c>
      <c r="I17" s="743">
        <v>-5407660</v>
      </c>
      <c r="J17" s="743">
        <v>0</v>
      </c>
      <c r="K17" s="743">
        <v>0</v>
      </c>
      <c r="L17" s="743">
        <v>157139192</v>
      </c>
      <c r="M17" s="743">
        <v>838861526</v>
      </c>
      <c r="N17" s="743">
        <v>29573</v>
      </c>
      <c r="O17" s="743">
        <v>838891099</v>
      </c>
    </row>
    <row r="18" spans="2:15" s="14" customFormat="1" ht="12" customHeight="1">
      <c r="B18" s="744" t="s">
        <v>134</v>
      </c>
      <c r="C18" s="745"/>
      <c r="D18" s="746">
        <v>0</v>
      </c>
      <c r="E18" s="746">
        <v>0</v>
      </c>
      <c r="F18" s="746">
        <v>0</v>
      </c>
      <c r="G18" s="746">
        <v>74422782</v>
      </c>
      <c r="H18" s="746">
        <v>0</v>
      </c>
      <c r="I18" s="746">
        <v>0</v>
      </c>
      <c r="J18" s="746">
        <v>0</v>
      </c>
      <c r="K18" s="746">
        <v>0</v>
      </c>
      <c r="L18" s="746">
        <v>0</v>
      </c>
      <c r="M18" s="743">
        <v>74422782</v>
      </c>
      <c r="N18" s="746">
        <v>1183</v>
      </c>
      <c r="O18" s="743">
        <v>74423965</v>
      </c>
    </row>
    <row r="19" spans="2:15" s="14" customFormat="1" ht="12" customHeight="1">
      <c r="B19" s="570" t="s">
        <v>234</v>
      </c>
      <c r="C19" s="571"/>
      <c r="D19" s="572">
        <v>0</v>
      </c>
      <c r="E19" s="572">
        <v>0</v>
      </c>
      <c r="F19" s="572">
        <v>0</v>
      </c>
      <c r="G19" s="572">
        <v>0</v>
      </c>
      <c r="H19" s="572">
        <v>0</v>
      </c>
      <c r="I19" s="572">
        <v>3331217</v>
      </c>
      <c r="J19" s="572">
        <v>0</v>
      </c>
      <c r="K19" s="594">
        <v>0</v>
      </c>
      <c r="L19" s="573">
        <v>3331217</v>
      </c>
      <c r="M19" s="743">
        <v>3331217</v>
      </c>
      <c r="N19" s="573">
        <v>0</v>
      </c>
      <c r="O19" s="743">
        <v>3331217</v>
      </c>
    </row>
    <row r="20" spans="2:15" s="14" customFormat="1" ht="12" customHeight="1">
      <c r="B20" s="747" t="s">
        <v>235</v>
      </c>
      <c r="C20" s="752"/>
      <c r="D20" s="743">
        <v>0</v>
      </c>
      <c r="E20" s="743">
        <v>0</v>
      </c>
      <c r="F20" s="743">
        <v>0</v>
      </c>
      <c r="G20" s="743">
        <v>74422782</v>
      </c>
      <c r="H20" s="743">
        <v>0</v>
      </c>
      <c r="I20" s="743">
        <v>3331217</v>
      </c>
      <c r="J20" s="743">
        <v>0</v>
      </c>
      <c r="K20" s="743">
        <v>0</v>
      </c>
      <c r="L20" s="743">
        <v>3331217</v>
      </c>
      <c r="M20" s="743">
        <v>77753999</v>
      </c>
      <c r="N20" s="743">
        <v>1183</v>
      </c>
      <c r="O20" s="743">
        <v>77755182</v>
      </c>
    </row>
    <row r="21" spans="2:15" s="14" customFormat="1" outlineLevel="1">
      <c r="B21" s="744" t="s">
        <v>236</v>
      </c>
      <c r="C21" s="749"/>
      <c r="D21" s="746">
        <v>0</v>
      </c>
      <c r="E21" s="746">
        <v>0</v>
      </c>
      <c r="F21" s="746">
        <v>0</v>
      </c>
      <c r="G21" s="746">
        <v>-50248697</v>
      </c>
      <c r="H21" s="746">
        <v>0</v>
      </c>
      <c r="I21" s="746">
        <v>0</v>
      </c>
      <c r="J21" s="746">
        <v>0</v>
      </c>
      <c r="K21" s="746">
        <v>0</v>
      </c>
      <c r="L21" s="746">
        <v>0</v>
      </c>
      <c r="M21" s="743">
        <v>-50248697</v>
      </c>
      <c r="N21" s="746">
        <v>643</v>
      </c>
      <c r="O21" s="743">
        <v>-50248054</v>
      </c>
    </row>
    <row r="22" spans="2:15" s="14" customFormat="1" ht="19.2" outlineLevel="1">
      <c r="B22" s="570" t="s">
        <v>237</v>
      </c>
      <c r="C22" s="571"/>
      <c r="D22" s="572">
        <v>0</v>
      </c>
      <c r="E22" s="572">
        <v>0</v>
      </c>
      <c r="F22" s="572">
        <v>0</v>
      </c>
      <c r="G22" s="594">
        <v>10573</v>
      </c>
      <c r="H22" s="572">
        <v>0</v>
      </c>
      <c r="I22" s="572">
        <v>0</v>
      </c>
      <c r="J22" s="572">
        <v>0</v>
      </c>
      <c r="K22" s="594">
        <v>0</v>
      </c>
      <c r="L22" s="573">
        <v>0</v>
      </c>
      <c r="M22" s="743">
        <v>10573</v>
      </c>
      <c r="N22" s="573">
        <v>0</v>
      </c>
      <c r="O22" s="743">
        <v>10573</v>
      </c>
    </row>
    <row r="23" spans="2:15" s="14" customFormat="1">
      <c r="B23" s="750" t="s">
        <v>238</v>
      </c>
      <c r="C23" s="743"/>
      <c r="D23" s="743">
        <v>0</v>
      </c>
      <c r="E23" s="743">
        <v>0</v>
      </c>
      <c r="F23" s="743">
        <v>0</v>
      </c>
      <c r="G23" s="743">
        <v>24184658</v>
      </c>
      <c r="H23" s="743">
        <v>0</v>
      </c>
      <c r="I23" s="743">
        <v>3331217</v>
      </c>
      <c r="J23" s="743">
        <v>0</v>
      </c>
      <c r="K23" s="743">
        <v>0</v>
      </c>
      <c r="L23" s="743">
        <v>3331217</v>
      </c>
      <c r="M23" s="743">
        <v>27515875</v>
      </c>
      <c r="N23" s="743">
        <v>1826</v>
      </c>
      <c r="O23" s="743">
        <v>27517701</v>
      </c>
    </row>
    <row r="24" spans="2:15" s="14" customFormat="1" ht="12" customHeight="1">
      <c r="B24" s="742" t="s">
        <v>758</v>
      </c>
      <c r="C24" s="751">
        <v>22</v>
      </c>
      <c r="D24" s="743">
        <v>155567354</v>
      </c>
      <c r="E24" s="743">
        <v>164064038</v>
      </c>
      <c r="F24" s="743">
        <v>-5965550</v>
      </c>
      <c r="G24" s="743">
        <v>392241150</v>
      </c>
      <c r="H24" s="743">
        <v>162546852</v>
      </c>
      <c r="I24" s="743">
        <v>-2076443</v>
      </c>
      <c r="J24" s="743">
        <v>0</v>
      </c>
      <c r="K24" s="743">
        <v>0</v>
      </c>
      <c r="L24" s="743">
        <v>160470409</v>
      </c>
      <c r="M24" s="743">
        <v>866377401</v>
      </c>
      <c r="N24" s="743">
        <v>31399</v>
      </c>
      <c r="O24" s="743">
        <v>866408800</v>
      </c>
    </row>
    <row r="25" spans="2:15"/>
    <row r="26" spans="2:15"/>
  </sheetData>
  <mergeCells count="22">
    <mergeCell ref="G14:G15"/>
    <mergeCell ref="H14:K14"/>
    <mergeCell ref="L14:L15"/>
    <mergeCell ref="M14:M15"/>
    <mergeCell ref="N14:N15"/>
    <mergeCell ref="O14:O15"/>
    <mergeCell ref="H2:K2"/>
    <mergeCell ref="L2:L3"/>
    <mergeCell ref="M2:M3"/>
    <mergeCell ref="N2:N3"/>
    <mergeCell ref="O2:O3"/>
    <mergeCell ref="B14:B16"/>
    <mergeCell ref="C14:C16"/>
    <mergeCell ref="D14:D15"/>
    <mergeCell ref="E14:E15"/>
    <mergeCell ref="F14:F15"/>
    <mergeCell ref="G2:G3"/>
    <mergeCell ref="B2:B4"/>
    <mergeCell ref="C2:C4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-0.249977111117893"/>
  </sheetPr>
  <dimension ref="A1:D16"/>
  <sheetViews>
    <sheetView showGridLines="0" workbookViewId="0"/>
  </sheetViews>
  <sheetFormatPr baseColWidth="10" defaultColWidth="0" defaultRowHeight="14.4" zeroHeight="1"/>
  <cols>
    <col min="1" max="1" width="11.44140625" customWidth="1"/>
    <col min="2" max="2" width="75" customWidth="1"/>
    <col min="3" max="3" width="13" customWidth="1"/>
    <col min="4" max="4" width="11.44140625" customWidth="1"/>
    <col min="5" max="16384" width="11.44140625" hidden="1"/>
  </cols>
  <sheetData>
    <row r="1" spans="2:3"/>
    <row r="2" spans="2:3" ht="31.2" customHeight="1">
      <c r="B2" s="1074" t="s">
        <v>771</v>
      </c>
      <c r="C2" s="1074"/>
    </row>
    <row r="3" spans="2:3">
      <c r="B3" s="385"/>
      <c r="C3" s="386"/>
    </row>
    <row r="4" spans="2:3" ht="36">
      <c r="B4" s="501" t="s">
        <v>259</v>
      </c>
      <c r="C4" s="502" t="s">
        <v>797</v>
      </c>
    </row>
    <row r="5" spans="2:3">
      <c r="B5" s="504" t="s">
        <v>260</v>
      </c>
      <c r="C5" s="503"/>
    </row>
    <row r="6" spans="2:3">
      <c r="B6" s="586" t="s">
        <v>776</v>
      </c>
      <c r="C6" s="505">
        <v>3682996.0750000002</v>
      </c>
    </row>
    <row r="7" spans="2:3" ht="18" customHeight="1">
      <c r="B7" s="506" t="s">
        <v>781</v>
      </c>
      <c r="C7" s="505">
        <v>-3682996.0750000002</v>
      </c>
    </row>
    <row r="8" spans="2:3">
      <c r="B8" s="504" t="s">
        <v>754</v>
      </c>
      <c r="C8" s="503"/>
    </row>
    <row r="9" spans="2:3">
      <c r="B9" s="586" t="s">
        <v>170</v>
      </c>
      <c r="C9" s="505">
        <v>1935731</v>
      </c>
    </row>
    <row r="10" spans="2:3">
      <c r="B10" s="586" t="s">
        <v>179</v>
      </c>
      <c r="C10" s="505">
        <v>-836814</v>
      </c>
    </row>
    <row r="11" spans="2:3">
      <c r="B11" s="506" t="s">
        <v>171</v>
      </c>
      <c r="C11" s="905">
        <v>-1098917</v>
      </c>
    </row>
    <row r="12" spans="2:3">
      <c r="B12" s="504" t="s">
        <v>755</v>
      </c>
      <c r="C12" s="503"/>
    </row>
    <row r="13" spans="2:3">
      <c r="B13" s="586" t="s">
        <v>212</v>
      </c>
      <c r="C13" s="505">
        <v>-1446282</v>
      </c>
    </row>
    <row r="14" spans="2:3">
      <c r="B14" s="895" t="s">
        <v>754</v>
      </c>
      <c r="C14" s="505"/>
    </row>
    <row r="15" spans="2:3">
      <c r="B15" s="894" t="s">
        <v>179</v>
      </c>
      <c r="C15" s="905">
        <v>1446282</v>
      </c>
    </row>
    <row r="16" spans="2:3"/>
  </sheetData>
  <mergeCells count="1">
    <mergeCell ref="B2:C2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 tint="-0.249977111117893"/>
  </sheetPr>
  <dimension ref="A1:V33"/>
  <sheetViews>
    <sheetView showGridLines="0" zoomScale="120" zoomScaleNormal="120" workbookViewId="0"/>
  </sheetViews>
  <sheetFormatPr baseColWidth="10" defaultColWidth="0" defaultRowHeight="12" zeroHeight="1"/>
  <cols>
    <col min="1" max="1" width="6" style="9" customWidth="1"/>
    <col min="2" max="2" width="21.77734375" style="9" customWidth="1"/>
    <col min="3" max="3" width="11.21875" style="9" bestFit="1" customWidth="1"/>
    <col min="4" max="4" width="7.21875" style="9" customWidth="1"/>
    <col min="5" max="5" width="11.21875" style="9" bestFit="1" customWidth="1"/>
    <col min="6" max="6" width="7.21875" style="9" customWidth="1"/>
    <col min="7" max="7" width="11.21875" style="9" bestFit="1" customWidth="1"/>
    <col min="8" max="8" width="7.21875" style="9" customWidth="1"/>
    <col min="9" max="9" width="11.21875" style="9" bestFit="1" customWidth="1"/>
    <col min="10" max="10" width="7.21875" style="9" customWidth="1"/>
    <col min="11" max="11" width="12.5546875" style="9" bestFit="1" customWidth="1"/>
    <col min="12" max="12" width="7.21875" style="9" customWidth="1"/>
    <col min="13" max="13" width="11.5546875" style="9" customWidth="1"/>
    <col min="14" max="22" width="0" style="9" hidden="1" customWidth="1"/>
    <col min="23" max="16384" width="11.5546875" style="9" hidden="1"/>
  </cols>
  <sheetData>
    <row r="1" spans="2:13"/>
    <row r="2" spans="2:13"/>
    <row r="3" spans="2:13">
      <c r="B3" s="1077" t="s">
        <v>261</v>
      </c>
      <c r="C3" s="1075" t="s">
        <v>262</v>
      </c>
      <c r="D3" s="1076"/>
      <c r="E3" s="1075" t="s">
        <v>263</v>
      </c>
      <c r="F3" s="1076"/>
      <c r="G3" s="1075" t="s">
        <v>264</v>
      </c>
      <c r="H3" s="1076"/>
      <c r="I3" s="1075" t="s">
        <v>265</v>
      </c>
      <c r="J3" s="1076"/>
      <c r="K3" s="1075" t="s">
        <v>266</v>
      </c>
      <c r="L3" s="1076"/>
    </row>
    <row r="4" spans="2:13" ht="48">
      <c r="B4" s="1078"/>
      <c r="C4" s="753" t="s">
        <v>788</v>
      </c>
      <c r="D4" s="754" t="s">
        <v>267</v>
      </c>
      <c r="E4" s="754" t="s">
        <v>788</v>
      </c>
      <c r="F4" s="754" t="s">
        <v>267</v>
      </c>
      <c r="G4" s="754" t="s">
        <v>788</v>
      </c>
      <c r="H4" s="754" t="s">
        <v>267</v>
      </c>
      <c r="I4" s="754" t="s">
        <v>788</v>
      </c>
      <c r="J4" s="754" t="s">
        <v>267</v>
      </c>
      <c r="K4" s="754" t="s">
        <v>788</v>
      </c>
      <c r="L4" s="754" t="s">
        <v>267</v>
      </c>
    </row>
    <row r="5" spans="2:13" ht="15" customHeight="1">
      <c r="B5" s="755" t="s">
        <v>798</v>
      </c>
      <c r="C5" s="685">
        <v>7616599</v>
      </c>
      <c r="D5" s="686">
        <v>3.2135329674348595E-2</v>
      </c>
      <c r="E5" s="685">
        <v>16019891</v>
      </c>
      <c r="F5" s="686">
        <v>2.5090253543524444E-2</v>
      </c>
      <c r="G5" s="685">
        <v>41746710</v>
      </c>
      <c r="H5" s="686">
        <v>2.5553197132032236E-2</v>
      </c>
      <c r="I5" s="685">
        <v>44809682</v>
      </c>
      <c r="J5" s="686">
        <v>3.2050149655842894E-2</v>
      </c>
      <c r="K5" s="685">
        <v>86291957</v>
      </c>
      <c r="L5" s="686">
        <v>2.0477513499386285E-2</v>
      </c>
      <c r="M5" s="80"/>
    </row>
    <row r="6" spans="2:13" ht="15" customHeight="1">
      <c r="B6" s="652" t="s">
        <v>268</v>
      </c>
      <c r="C6" s="687">
        <v>30759042</v>
      </c>
      <c r="D6" s="688">
        <v>1.9E-2</v>
      </c>
      <c r="E6" s="687">
        <v>23641586</v>
      </c>
      <c r="F6" s="688">
        <v>6.5564246804130921E-2</v>
      </c>
      <c r="G6" s="687">
        <v>110861089</v>
      </c>
      <c r="H6" s="688">
        <v>7.0754154622374527E-2</v>
      </c>
      <c r="I6" s="687">
        <v>65780333</v>
      </c>
      <c r="J6" s="688">
        <v>8.0600000000000005E-2</v>
      </c>
      <c r="K6" s="687">
        <v>0</v>
      </c>
      <c r="L6" s="688">
        <v>0</v>
      </c>
      <c r="M6" s="80"/>
    </row>
    <row r="7" spans="2:13" ht="15" customHeight="1">
      <c r="B7" s="652" t="s">
        <v>269</v>
      </c>
      <c r="C7" s="687">
        <v>11983706</v>
      </c>
      <c r="D7" s="688">
        <v>1.7999999999999999E-2</v>
      </c>
      <c r="E7" s="687">
        <v>33817950</v>
      </c>
      <c r="F7" s="688">
        <v>1.7999999999999999E-2</v>
      </c>
      <c r="G7" s="687">
        <v>61552447</v>
      </c>
      <c r="H7" s="688">
        <v>2.0975000000000001E-2</v>
      </c>
      <c r="I7" s="687">
        <v>166983427</v>
      </c>
      <c r="J7" s="688">
        <v>2.0975000000000001E-2</v>
      </c>
      <c r="K7" s="687">
        <v>1041756265</v>
      </c>
      <c r="L7" s="688">
        <v>3.4512337435606798E-2</v>
      </c>
      <c r="M7" s="80"/>
    </row>
    <row r="8" spans="2:13" ht="15" customHeight="1">
      <c r="B8" s="652" t="s">
        <v>104</v>
      </c>
      <c r="C8" s="687">
        <v>456394</v>
      </c>
      <c r="D8" s="688">
        <v>4.4508300461693608E-2</v>
      </c>
      <c r="E8" s="687">
        <v>1369180</v>
      </c>
      <c r="F8" s="688">
        <v>4.4508318511195528E-2</v>
      </c>
      <c r="G8" s="687">
        <v>1140951</v>
      </c>
      <c r="H8" s="688">
        <v>4.575339404046655E-2</v>
      </c>
      <c r="I8" s="687">
        <v>644798</v>
      </c>
      <c r="J8" s="688">
        <v>4.9830657948910236E-2</v>
      </c>
      <c r="K8" s="687">
        <v>851665</v>
      </c>
      <c r="L8" s="688">
        <v>2.6400267150487856E-2</v>
      </c>
    </row>
    <row r="9" spans="2:13" ht="24">
      <c r="B9" s="653" t="s">
        <v>29</v>
      </c>
      <c r="C9" s="677">
        <v>133485270</v>
      </c>
      <c r="D9" s="678">
        <v>0</v>
      </c>
      <c r="E9" s="677">
        <v>7828424</v>
      </c>
      <c r="F9" s="678">
        <v>0</v>
      </c>
      <c r="G9" s="677">
        <v>649099</v>
      </c>
      <c r="H9" s="678">
        <v>0</v>
      </c>
      <c r="I9" s="677">
        <v>288976</v>
      </c>
      <c r="J9" s="678">
        <v>0</v>
      </c>
      <c r="K9" s="677">
        <v>298085</v>
      </c>
      <c r="L9" s="678">
        <v>0</v>
      </c>
    </row>
    <row r="10" spans="2:13" ht="15" customHeight="1">
      <c r="B10" s="756" t="s">
        <v>270</v>
      </c>
      <c r="C10" s="654">
        <v>184301011</v>
      </c>
      <c r="D10" s="655"/>
      <c r="E10" s="654">
        <v>82677031</v>
      </c>
      <c r="F10" s="655"/>
      <c r="G10" s="654">
        <v>215950296</v>
      </c>
      <c r="H10" s="655"/>
      <c r="I10" s="654">
        <v>278507216</v>
      </c>
      <c r="J10" s="655"/>
      <c r="K10" s="654">
        <v>1129197972</v>
      </c>
      <c r="L10" s="757"/>
    </row>
    <row r="11" spans="2:13"/>
    <row r="12" spans="2:13">
      <c r="B12" s="639"/>
      <c r="C12" s="640"/>
      <c r="D12" s="639"/>
      <c r="E12" s="676"/>
      <c r="F12" s="640"/>
      <c r="G12" s="640"/>
      <c r="H12" s="640"/>
      <c r="I12" s="640"/>
      <c r="K12" s="676"/>
      <c r="L12" s="640"/>
    </row>
    <row r="13" spans="2:13">
      <c r="B13" s="641"/>
      <c r="C13" s="642"/>
      <c r="D13" s="643"/>
      <c r="E13" s="983"/>
      <c r="F13" s="642"/>
      <c r="G13" s="642"/>
      <c r="H13" s="642"/>
      <c r="I13" s="642"/>
      <c r="J13" s="983"/>
      <c r="K13" s="984"/>
      <c r="L13" s="642"/>
    </row>
    <row r="14" spans="2:13">
      <c r="C14" s="80"/>
      <c r="E14" s="80"/>
      <c r="G14" s="80"/>
      <c r="I14" s="80"/>
      <c r="K14" s="80"/>
    </row>
    <row r="15" spans="2:13"/>
    <row r="16" spans="2:13"/>
    <row r="17" spans="2:12"/>
    <row r="18" spans="2:12"/>
    <row r="19" spans="2:12">
      <c r="B19" s="644" t="s">
        <v>271</v>
      </c>
      <c r="C19" s="1079" t="s">
        <v>262</v>
      </c>
      <c r="D19" s="1079"/>
      <c r="E19" s="1079" t="s">
        <v>263</v>
      </c>
      <c r="F19" s="1079"/>
      <c r="G19" s="1079" t="s">
        <v>264</v>
      </c>
      <c r="H19" s="1079"/>
      <c r="I19" s="1079" t="s">
        <v>265</v>
      </c>
      <c r="J19" s="1079"/>
      <c r="K19" s="1079" t="s">
        <v>266</v>
      </c>
      <c r="L19" s="1079"/>
    </row>
    <row r="20" spans="2:12">
      <c r="C20" s="23">
        <v>21922</v>
      </c>
      <c r="D20" s="645">
        <v>2.5783739141708333E-2</v>
      </c>
      <c r="E20" s="23">
        <v>65767</v>
      </c>
      <c r="F20" s="645">
        <v>2.5783739141708333E-2</v>
      </c>
      <c r="G20" s="23">
        <v>99630</v>
      </c>
      <c r="H20" s="646">
        <v>2.5783739141708333E-2</v>
      </c>
      <c r="I20" s="23">
        <v>0</v>
      </c>
      <c r="J20" s="646">
        <v>2.5783739141708333E-2</v>
      </c>
      <c r="K20" s="23">
        <v>0</v>
      </c>
      <c r="L20" s="646">
        <v>2.5783739141708333E-2</v>
      </c>
    </row>
    <row r="21" spans="2:12">
      <c r="C21" s="23">
        <v>219053</v>
      </c>
      <c r="D21" s="645">
        <v>4.9160116018665254E-2</v>
      </c>
      <c r="E21" s="23">
        <v>657160</v>
      </c>
      <c r="F21" s="645">
        <v>4.9160116018665254E-2</v>
      </c>
      <c r="G21" s="23">
        <v>614772</v>
      </c>
      <c r="H21" s="646">
        <v>4.9160116018665254E-2</v>
      </c>
      <c r="I21" s="23">
        <v>379268</v>
      </c>
      <c r="J21" s="646">
        <v>4.9160116018665254E-2</v>
      </c>
      <c r="K21" s="23">
        <v>185746</v>
      </c>
      <c r="L21" s="646">
        <v>4.9160116018665254E-2</v>
      </c>
    </row>
    <row r="22" spans="2:12">
      <c r="C22" s="23">
        <v>17892</v>
      </c>
      <c r="D22" s="645">
        <v>2.4317541729166666E-2</v>
      </c>
      <c r="E22" s="23">
        <v>53676</v>
      </c>
      <c r="F22" s="645">
        <v>2.4317541729166666E-2</v>
      </c>
      <c r="G22" s="23">
        <v>83437</v>
      </c>
      <c r="H22" s="646">
        <v>2.4317541729166666E-2</v>
      </c>
      <c r="I22" s="23">
        <v>0</v>
      </c>
      <c r="J22" s="646">
        <v>2.4317541729166666E-2</v>
      </c>
      <c r="K22" s="23">
        <v>0</v>
      </c>
      <c r="L22" s="646">
        <v>2.4317541729166666E-2</v>
      </c>
    </row>
    <row r="23" spans="2:12">
      <c r="C23" s="23">
        <v>7297</v>
      </c>
      <c r="D23" s="645">
        <v>4.4874237449583014E-2</v>
      </c>
      <c r="E23" s="23">
        <v>21891</v>
      </c>
      <c r="F23" s="645">
        <v>4.4874237449583014E-2</v>
      </c>
      <c r="G23" s="23">
        <v>11679</v>
      </c>
      <c r="H23" s="646">
        <v>4.4874237449583014E-2</v>
      </c>
      <c r="I23" s="23">
        <v>0</v>
      </c>
      <c r="J23" s="646">
        <v>4.4874237449583014E-2</v>
      </c>
      <c r="K23" s="23">
        <v>0</v>
      </c>
      <c r="L23" s="646">
        <v>4.4874237449583014E-2</v>
      </c>
    </row>
    <row r="24" spans="2:12">
      <c r="C24" s="23">
        <v>849</v>
      </c>
      <c r="D24" s="645">
        <v>3.9900149903976945E-2</v>
      </c>
      <c r="E24" s="23">
        <v>2545</v>
      </c>
      <c r="F24" s="645">
        <v>3.9900149903976945E-2</v>
      </c>
      <c r="G24" s="23">
        <v>2111</v>
      </c>
      <c r="H24" s="646">
        <v>3.9900149903976945E-2</v>
      </c>
      <c r="I24" s="23">
        <v>0</v>
      </c>
      <c r="J24" s="646">
        <v>3.9900149903976945E-2</v>
      </c>
      <c r="K24" s="23">
        <v>0</v>
      </c>
      <c r="L24" s="646">
        <v>3.9900149903976945E-2</v>
      </c>
    </row>
    <row r="25" spans="2:12">
      <c r="C25" s="23">
        <v>26197</v>
      </c>
      <c r="D25" s="645">
        <v>4.6215638232917106E-2</v>
      </c>
      <c r="E25" s="23">
        <v>78591</v>
      </c>
      <c r="F25" s="645">
        <v>4.6215638232917106E-2</v>
      </c>
      <c r="G25" s="23">
        <v>53798</v>
      </c>
      <c r="H25" s="646">
        <v>4.6215638232917106E-2</v>
      </c>
      <c r="I25" s="23">
        <v>77043</v>
      </c>
      <c r="J25" s="646">
        <v>4.6215638232917106E-2</v>
      </c>
      <c r="K25" s="23">
        <v>0</v>
      </c>
      <c r="L25" s="646">
        <v>4.6215638232917106E-2</v>
      </c>
    </row>
    <row r="26" spans="2:12">
      <c r="C26" s="23">
        <v>38834</v>
      </c>
      <c r="D26" s="645">
        <v>1.7915194883333332E-2</v>
      </c>
      <c r="E26" s="23">
        <v>116503</v>
      </c>
      <c r="F26" s="645">
        <v>1.7915194883333332E-2</v>
      </c>
      <c r="G26" s="23">
        <v>0</v>
      </c>
      <c r="H26" s="646">
        <v>1.7915194883333332E-2</v>
      </c>
      <c r="I26" s="23">
        <v>0</v>
      </c>
      <c r="J26" s="646">
        <v>1.7915194883333332E-2</v>
      </c>
      <c r="K26" s="23">
        <v>625160</v>
      </c>
      <c r="L26" s="646">
        <v>1.7915194883333332E-2</v>
      </c>
    </row>
    <row r="27" spans="2:12">
      <c r="C27" s="23">
        <v>46855</v>
      </c>
      <c r="D27" s="645">
        <v>5.2823312138486692E-2</v>
      </c>
      <c r="E27" s="23">
        <v>140564</v>
      </c>
      <c r="F27" s="645">
        <v>5.2823312138486692E-2</v>
      </c>
      <c r="G27" s="23">
        <v>147268</v>
      </c>
      <c r="H27" s="646">
        <v>5.2823312138486692E-2</v>
      </c>
      <c r="I27" s="23">
        <v>172193</v>
      </c>
      <c r="J27" s="646">
        <v>5.2823312138486692E-2</v>
      </c>
      <c r="K27" s="23">
        <v>40759</v>
      </c>
      <c r="L27" s="646">
        <v>5.2823312138486692E-2</v>
      </c>
    </row>
    <row r="28" spans="2:12">
      <c r="C28" s="23">
        <v>3711</v>
      </c>
      <c r="D28" s="645">
        <v>1.2269510991666666E-2</v>
      </c>
      <c r="E28" s="23">
        <v>11131</v>
      </c>
      <c r="F28" s="645">
        <v>1.2269510991666666E-2</v>
      </c>
      <c r="G28" s="23">
        <v>529</v>
      </c>
      <c r="H28" s="646">
        <v>1.2269510991666666E-2</v>
      </c>
      <c r="I28" s="23">
        <v>0</v>
      </c>
      <c r="J28" s="646">
        <v>1.2269510991666666E-2</v>
      </c>
      <c r="K28" s="23">
        <v>0</v>
      </c>
      <c r="L28" s="646">
        <v>1.2269510991666666E-2</v>
      </c>
    </row>
    <row r="29" spans="2:12">
      <c r="C29" s="23">
        <v>73784</v>
      </c>
      <c r="D29" s="645">
        <v>5.0905468180509131E-2</v>
      </c>
      <c r="E29" s="23">
        <v>221352</v>
      </c>
      <c r="F29" s="645">
        <v>5.0905468180509131E-2</v>
      </c>
      <c r="G29" s="23">
        <v>127727</v>
      </c>
      <c r="H29" s="646">
        <v>5.0905468180509131E-2</v>
      </c>
      <c r="I29" s="23">
        <v>16294</v>
      </c>
      <c r="J29" s="646">
        <v>5.0905468180509131E-2</v>
      </c>
      <c r="K29" s="23">
        <v>0</v>
      </c>
      <c r="L29" s="646">
        <v>5.0905468180509131E-2</v>
      </c>
    </row>
    <row r="30" spans="2:12">
      <c r="C30" s="23"/>
      <c r="D30" s="645"/>
      <c r="E30" s="23"/>
      <c r="F30" s="645"/>
      <c r="G30" s="23"/>
      <c r="H30" s="646"/>
      <c r="I30" s="23"/>
      <c r="J30" s="646"/>
      <c r="K30" s="23"/>
      <c r="L30" s="646"/>
    </row>
    <row r="31" spans="2:12">
      <c r="B31" s="647" t="s">
        <v>272</v>
      </c>
      <c r="C31" s="648">
        <v>456394</v>
      </c>
      <c r="D31" s="649">
        <v>4.4508300461693608E-2</v>
      </c>
      <c r="E31" s="648">
        <v>1369180</v>
      </c>
      <c r="F31" s="649">
        <v>4.4508318511195528E-2</v>
      </c>
      <c r="G31" s="648">
        <v>1140951</v>
      </c>
      <c r="H31" s="649">
        <v>4.575339404046655E-2</v>
      </c>
      <c r="I31" s="648">
        <v>644798</v>
      </c>
      <c r="J31" s="649">
        <v>4.9830657948910236E-2</v>
      </c>
      <c r="K31" s="648">
        <v>851665</v>
      </c>
      <c r="L31" s="649">
        <v>2.6400267150487856E-2</v>
      </c>
    </row>
    <row r="32" spans="2:12">
      <c r="B32" s="650"/>
      <c r="C32" s="651"/>
      <c r="D32" s="23"/>
      <c r="E32" s="651"/>
      <c r="F32" s="23"/>
      <c r="G32" s="651"/>
      <c r="H32" s="23"/>
      <c r="I32" s="651"/>
      <c r="J32" s="23"/>
      <c r="K32" s="651"/>
      <c r="L32" s="23"/>
    </row>
    <row r="33"/>
  </sheetData>
  <mergeCells count="11">
    <mergeCell ref="C19:D19"/>
    <mergeCell ref="E19:F19"/>
    <mergeCell ref="G19:H19"/>
    <mergeCell ref="I19:J19"/>
    <mergeCell ref="K19:L19"/>
    <mergeCell ref="K3:L3"/>
    <mergeCell ref="B3:B4"/>
    <mergeCell ref="C3:D3"/>
    <mergeCell ref="E3:F3"/>
    <mergeCell ref="G3:H3"/>
    <mergeCell ref="I3:J3"/>
  </mergeCells>
  <conditionalFormatting sqref="E12:E13">
    <cfRule type="cellIs" dxfId="2" priority="2" operator="notEqual">
      <formula>0</formula>
    </cfRule>
  </conditionalFormatting>
  <conditionalFormatting sqref="J13">
    <cfRule type="cellIs" dxfId="1" priority="1" operator="notEqual">
      <formula>0</formula>
    </cfRule>
  </conditionalFormatting>
  <conditionalFormatting sqref="K12">
    <cfRule type="cellIs" dxfId="0" priority="3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 tint="-0.249977111117893"/>
  </sheetPr>
  <dimension ref="A1:L8"/>
  <sheetViews>
    <sheetView showGridLines="0" workbookViewId="0"/>
  </sheetViews>
  <sheetFormatPr baseColWidth="10" defaultColWidth="0" defaultRowHeight="14.4" zeroHeight="1"/>
  <cols>
    <col min="1" max="1" width="11.5546875" customWidth="1"/>
    <col min="2" max="2" width="19.5546875" customWidth="1"/>
    <col min="3" max="6" width="12.5546875" customWidth="1"/>
    <col min="7" max="7" width="11.5546875" customWidth="1"/>
    <col min="8" max="8" width="11.5546875" hidden="1" customWidth="1"/>
    <col min="9" max="9" width="7.5546875" hidden="1" customWidth="1"/>
    <col min="10" max="10" width="11.5546875" hidden="1" customWidth="1"/>
    <col min="11" max="11" width="7.5546875" hidden="1" customWidth="1"/>
    <col min="12" max="12" width="0" hidden="1" customWidth="1"/>
    <col min="13" max="16384" width="11.5546875" hidden="1"/>
  </cols>
  <sheetData>
    <row r="1" spans="2:6"/>
    <row r="2" spans="2:6"/>
    <row r="3" spans="2:6" ht="27.6">
      <c r="B3" s="1080" t="s">
        <v>327</v>
      </c>
      <c r="C3" s="381">
        <v>45473</v>
      </c>
      <c r="D3" s="381">
        <v>45107</v>
      </c>
      <c r="E3" s="381" t="s">
        <v>761</v>
      </c>
      <c r="F3" s="381" t="s">
        <v>762</v>
      </c>
    </row>
    <row r="4" spans="2:6">
      <c r="B4" s="1081"/>
      <c r="C4" s="350" t="s">
        <v>788</v>
      </c>
      <c r="D4" s="350" t="s">
        <v>788</v>
      </c>
      <c r="E4" s="350" t="s">
        <v>788</v>
      </c>
      <c r="F4" s="350" t="s">
        <v>788</v>
      </c>
    </row>
    <row r="5" spans="2:6">
      <c r="B5" s="337" t="s">
        <v>328</v>
      </c>
      <c r="C5" s="389">
        <v>235575</v>
      </c>
      <c r="D5" s="389">
        <v>231501</v>
      </c>
      <c r="E5" s="389">
        <v>117886</v>
      </c>
      <c r="F5" s="389">
        <v>119810</v>
      </c>
    </row>
    <row r="6" spans="2:6">
      <c r="B6" s="388" t="s">
        <v>329</v>
      </c>
      <c r="C6" s="235">
        <v>41247</v>
      </c>
      <c r="D6" s="235">
        <v>39652</v>
      </c>
      <c r="E6" s="235">
        <v>20771</v>
      </c>
      <c r="F6" s="235">
        <v>19973</v>
      </c>
    </row>
    <row r="7" spans="2:6">
      <c r="B7" s="178" t="s">
        <v>274</v>
      </c>
      <c r="C7" s="351">
        <v>276822</v>
      </c>
      <c r="D7" s="351">
        <v>271153</v>
      </c>
      <c r="E7" s="351">
        <v>138657</v>
      </c>
      <c r="F7" s="351">
        <v>139783</v>
      </c>
    </row>
    <row r="8" spans="2:6"/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9" tint="-0.249977111117893"/>
  </sheetPr>
  <dimension ref="A1:W81"/>
  <sheetViews>
    <sheetView showGridLines="0" zoomScaleNormal="100" workbookViewId="0"/>
  </sheetViews>
  <sheetFormatPr baseColWidth="10" defaultColWidth="0" defaultRowHeight="12" zeroHeight="1"/>
  <cols>
    <col min="1" max="1" width="2.5546875" style="9" bestFit="1" customWidth="1"/>
    <col min="2" max="2" width="22.44140625" style="9" bestFit="1" customWidth="1"/>
    <col min="3" max="3" width="21.44140625" style="9" bestFit="1" customWidth="1"/>
    <col min="4" max="4" width="7.21875" style="1040" bestFit="1" customWidth="1"/>
    <col min="5" max="5" width="22.5546875" style="9" bestFit="1" customWidth="1"/>
    <col min="6" max="6" width="14.44140625" style="9" customWidth="1"/>
    <col min="7" max="7" width="10" style="9" bestFit="1" customWidth="1"/>
    <col min="8" max="9" width="10.5546875" style="9" bestFit="1" customWidth="1"/>
    <col min="10" max="11" width="17.44140625" style="9" bestFit="1" customWidth="1"/>
    <col min="12" max="12" width="12.5546875" style="9" bestFit="1" customWidth="1"/>
    <col min="13" max="13" width="11.21875" style="9" bestFit="1" customWidth="1"/>
    <col min="14" max="14" width="11.5546875" style="9" customWidth="1"/>
    <col min="15" max="16" width="11.5546875" style="9" hidden="1" customWidth="1"/>
    <col min="17" max="17" width="13.77734375" style="9" hidden="1" customWidth="1"/>
    <col min="18" max="23" width="0" style="9" hidden="1" customWidth="1"/>
    <col min="24" max="16384" width="11.5546875" style="9" hidden="1"/>
  </cols>
  <sheetData>
    <row r="1" spans="2:12"/>
    <row r="2" spans="2:12">
      <c r="B2" s="53" t="s">
        <v>769</v>
      </c>
    </row>
    <row r="3" spans="2:12"/>
    <row r="4" spans="2:12">
      <c r="B4" s="1088" t="s">
        <v>337</v>
      </c>
      <c r="C4" s="1089"/>
      <c r="D4" s="1089"/>
      <c r="E4" s="1089"/>
      <c r="F4" s="1089"/>
      <c r="G4" s="1089"/>
      <c r="H4" s="1089"/>
      <c r="I4" s="1089"/>
      <c r="J4" s="1089"/>
      <c r="K4" s="1089"/>
      <c r="L4" s="1090"/>
    </row>
    <row r="5" spans="2:12" ht="17.25" customHeight="1">
      <c r="B5" s="1082" t="s">
        <v>800</v>
      </c>
      <c r="C5" s="1085" t="s">
        <v>338</v>
      </c>
      <c r="D5" s="1085" t="s">
        <v>339</v>
      </c>
      <c r="E5" s="1085" t="s">
        <v>331</v>
      </c>
      <c r="F5" s="1085" t="s">
        <v>340</v>
      </c>
      <c r="G5" s="1085" t="s">
        <v>341</v>
      </c>
      <c r="H5" s="1085"/>
      <c r="I5" s="1082" t="s">
        <v>253</v>
      </c>
      <c r="J5" s="1085" t="s">
        <v>342</v>
      </c>
      <c r="K5" s="1082" t="s">
        <v>343</v>
      </c>
      <c r="L5" s="1082" t="s">
        <v>344</v>
      </c>
    </row>
    <row r="6" spans="2:12" ht="35.25" customHeight="1">
      <c r="B6" s="1083"/>
      <c r="C6" s="1085"/>
      <c r="D6" s="1085"/>
      <c r="E6" s="1085"/>
      <c r="F6" s="1085"/>
      <c r="G6" s="97" t="s">
        <v>262</v>
      </c>
      <c r="H6" s="97" t="s">
        <v>333</v>
      </c>
      <c r="I6" s="1083"/>
      <c r="J6" s="1085"/>
      <c r="K6" s="1083"/>
      <c r="L6" s="1083"/>
    </row>
    <row r="7" spans="2:12" ht="11.25" customHeight="1">
      <c r="B7" s="1084"/>
      <c r="C7" s="1085"/>
      <c r="D7" s="1085"/>
      <c r="E7" s="1085"/>
      <c r="F7" s="1085"/>
      <c r="G7" s="918" t="s">
        <v>788</v>
      </c>
      <c r="H7" s="918" t="s">
        <v>788</v>
      </c>
      <c r="I7" s="918" t="s">
        <v>788</v>
      </c>
      <c r="J7" s="1085"/>
      <c r="K7" s="98" t="s">
        <v>345</v>
      </c>
      <c r="L7" s="98" t="s">
        <v>345</v>
      </c>
    </row>
    <row r="8" spans="2:12">
      <c r="B8" s="282" t="s">
        <v>346</v>
      </c>
      <c r="C8" s="575" t="s">
        <v>276</v>
      </c>
      <c r="D8" s="880" t="s">
        <v>347</v>
      </c>
      <c r="E8" s="575" t="s">
        <v>330</v>
      </c>
      <c r="F8" s="880" t="s">
        <v>348</v>
      </c>
      <c r="G8" s="920">
        <v>21922</v>
      </c>
      <c r="H8" s="920">
        <v>65767</v>
      </c>
      <c r="I8" s="520">
        <v>87689</v>
      </c>
      <c r="J8" s="880" t="s">
        <v>349</v>
      </c>
      <c r="K8" s="922">
        <v>0.25783739141708334</v>
      </c>
      <c r="L8" s="923">
        <v>0.25783739141708334</v>
      </c>
    </row>
    <row r="9" spans="2:12">
      <c r="B9" s="286" t="s">
        <v>346</v>
      </c>
      <c r="C9" s="498" t="s">
        <v>276</v>
      </c>
      <c r="D9" s="286" t="s">
        <v>347</v>
      </c>
      <c r="E9" s="498" t="s">
        <v>332</v>
      </c>
      <c r="F9" s="286" t="s">
        <v>348</v>
      </c>
      <c r="G9" s="924">
        <v>219053</v>
      </c>
      <c r="H9" s="924">
        <v>657160</v>
      </c>
      <c r="I9" s="525">
        <v>876213</v>
      </c>
      <c r="J9" s="286" t="s">
        <v>349</v>
      </c>
      <c r="K9" s="926">
        <v>0.49160116018665256</v>
      </c>
      <c r="L9" s="926">
        <v>0.49160116018665256</v>
      </c>
    </row>
    <row r="10" spans="2:12">
      <c r="B10" s="286" t="s">
        <v>350</v>
      </c>
      <c r="C10" s="498" t="s">
        <v>241</v>
      </c>
      <c r="D10" s="286" t="s">
        <v>347</v>
      </c>
      <c r="E10" s="498" t="s">
        <v>330</v>
      </c>
      <c r="F10" s="286" t="s">
        <v>249</v>
      </c>
      <c r="G10" s="924">
        <v>17892</v>
      </c>
      <c r="H10" s="924">
        <v>53676</v>
      </c>
      <c r="I10" s="525">
        <v>71568</v>
      </c>
      <c r="J10" s="286" t="s">
        <v>349</v>
      </c>
      <c r="K10" s="926">
        <v>0.24317541729166667</v>
      </c>
      <c r="L10" s="926">
        <v>0.24317541729166667</v>
      </c>
    </row>
    <row r="11" spans="2:12">
      <c r="B11" s="286" t="s">
        <v>350</v>
      </c>
      <c r="C11" s="498" t="s">
        <v>241</v>
      </c>
      <c r="D11" s="286" t="s">
        <v>347</v>
      </c>
      <c r="E11" s="498" t="s">
        <v>332</v>
      </c>
      <c r="F11" s="286" t="s">
        <v>348</v>
      </c>
      <c r="G11" s="547">
        <v>7297</v>
      </c>
      <c r="H11" s="924">
        <v>21891</v>
      </c>
      <c r="I11" s="525">
        <v>29188</v>
      </c>
      <c r="J11" s="286" t="s">
        <v>349</v>
      </c>
      <c r="K11" s="926">
        <v>0.44874237449583015</v>
      </c>
      <c r="L11" s="926">
        <v>0.44874237449583015</v>
      </c>
    </row>
    <row r="12" spans="2:12">
      <c r="B12" s="286" t="s">
        <v>351</v>
      </c>
      <c r="C12" s="498" t="s">
        <v>243</v>
      </c>
      <c r="D12" s="286" t="s">
        <v>347</v>
      </c>
      <c r="E12" s="498" t="s">
        <v>332</v>
      </c>
      <c r="F12" s="286" t="s">
        <v>348</v>
      </c>
      <c r="G12" s="547">
        <v>849</v>
      </c>
      <c r="H12" s="547">
        <v>2545</v>
      </c>
      <c r="I12" s="525">
        <v>3394</v>
      </c>
      <c r="J12" s="286" t="s">
        <v>349</v>
      </c>
      <c r="K12" s="926">
        <v>0.39900149903976945</v>
      </c>
      <c r="L12" s="926">
        <v>0.39900149903976945</v>
      </c>
    </row>
    <row r="13" spans="2:12">
      <c r="B13" s="286" t="s">
        <v>352</v>
      </c>
      <c r="C13" s="498" t="s">
        <v>277</v>
      </c>
      <c r="D13" s="286" t="s">
        <v>347</v>
      </c>
      <c r="E13" s="498" t="s">
        <v>332</v>
      </c>
      <c r="F13" s="286" t="s">
        <v>348</v>
      </c>
      <c r="G13" s="924">
        <v>26197</v>
      </c>
      <c r="H13" s="924">
        <v>78591</v>
      </c>
      <c r="I13" s="525">
        <v>104788</v>
      </c>
      <c r="J13" s="286" t="s">
        <v>349</v>
      </c>
      <c r="K13" s="926">
        <v>0.46215638232917106</v>
      </c>
      <c r="L13" s="926">
        <v>0.46215638232917106</v>
      </c>
    </row>
    <row r="14" spans="2:12">
      <c r="B14" s="286" t="s">
        <v>353</v>
      </c>
      <c r="C14" s="498" t="s">
        <v>354</v>
      </c>
      <c r="D14" s="286" t="s">
        <v>347</v>
      </c>
      <c r="E14" s="498" t="s">
        <v>330</v>
      </c>
      <c r="F14" s="286" t="s">
        <v>348</v>
      </c>
      <c r="G14" s="924">
        <v>38834</v>
      </c>
      <c r="H14" s="924">
        <v>116503</v>
      </c>
      <c r="I14" s="525">
        <v>155337</v>
      </c>
      <c r="J14" s="286" t="s">
        <v>349</v>
      </c>
      <c r="K14" s="926">
        <v>0.17915194883333332</v>
      </c>
      <c r="L14" s="926">
        <v>0.17915194883333332</v>
      </c>
    </row>
    <row r="15" spans="2:12">
      <c r="B15" s="286" t="s">
        <v>353</v>
      </c>
      <c r="C15" s="498" t="s">
        <v>354</v>
      </c>
      <c r="D15" s="286" t="s">
        <v>347</v>
      </c>
      <c r="E15" s="498" t="s">
        <v>332</v>
      </c>
      <c r="F15" s="286" t="s">
        <v>348</v>
      </c>
      <c r="G15" s="547">
        <v>46855</v>
      </c>
      <c r="H15" s="547">
        <v>140564</v>
      </c>
      <c r="I15" s="525">
        <v>187419</v>
      </c>
      <c r="J15" s="286" t="s">
        <v>349</v>
      </c>
      <c r="K15" s="926">
        <v>0.52823312138486689</v>
      </c>
      <c r="L15" s="926">
        <v>0.52823312138486689</v>
      </c>
    </row>
    <row r="16" spans="2:12">
      <c r="B16" s="286" t="s">
        <v>355</v>
      </c>
      <c r="C16" s="498" t="s">
        <v>246</v>
      </c>
      <c r="D16" s="286" t="s">
        <v>347</v>
      </c>
      <c r="E16" s="498" t="s">
        <v>330</v>
      </c>
      <c r="F16" s="286" t="s">
        <v>348</v>
      </c>
      <c r="G16" s="924">
        <v>3711</v>
      </c>
      <c r="H16" s="924">
        <v>11131</v>
      </c>
      <c r="I16" s="525">
        <v>14842</v>
      </c>
      <c r="J16" s="286" t="s">
        <v>349</v>
      </c>
      <c r="K16" s="926">
        <v>0.12269510991666667</v>
      </c>
      <c r="L16" s="926">
        <v>0.12269510991666667</v>
      </c>
    </row>
    <row r="17" spans="2:14">
      <c r="B17" s="881" t="s">
        <v>355</v>
      </c>
      <c r="C17" s="577" t="s">
        <v>246</v>
      </c>
      <c r="D17" s="881" t="s">
        <v>347</v>
      </c>
      <c r="E17" s="577" t="s">
        <v>332</v>
      </c>
      <c r="F17" s="881" t="s">
        <v>348</v>
      </c>
      <c r="G17" s="927">
        <v>73784</v>
      </c>
      <c r="H17" s="927">
        <v>221352</v>
      </c>
      <c r="I17" s="522">
        <v>295136</v>
      </c>
      <c r="J17" s="881" t="s">
        <v>349</v>
      </c>
      <c r="K17" s="928">
        <v>0.50905468180509128</v>
      </c>
      <c r="L17" s="929">
        <v>0.50905468180509128</v>
      </c>
      <c r="M17" s="75"/>
      <c r="N17" s="75"/>
    </row>
    <row r="18" spans="2:14">
      <c r="B18" s="930" t="s">
        <v>274</v>
      </c>
      <c r="C18" s="460"/>
      <c r="D18" s="1041"/>
      <c r="E18" s="460"/>
      <c r="F18" s="460"/>
      <c r="G18" s="931">
        <v>456394</v>
      </c>
      <c r="H18" s="931">
        <v>1369180</v>
      </c>
      <c r="I18" s="931">
        <v>1825574</v>
      </c>
      <c r="J18" s="460"/>
      <c r="K18" s="460"/>
      <c r="L18" s="460"/>
    </row>
    <row r="19" spans="2:14"/>
    <row r="20" spans="2:14">
      <c r="B20" s="1088" t="s">
        <v>356</v>
      </c>
      <c r="C20" s="1089"/>
      <c r="D20" s="1089"/>
      <c r="E20" s="1089"/>
      <c r="F20" s="1089"/>
      <c r="G20" s="1089"/>
      <c r="H20" s="1089"/>
      <c r="I20" s="1089"/>
      <c r="J20" s="1089"/>
      <c r="K20" s="1089"/>
      <c r="L20" s="1089"/>
      <c r="M20" s="919"/>
    </row>
    <row r="21" spans="2:14" ht="19.5" customHeight="1">
      <c r="B21" s="1082" t="s">
        <v>800</v>
      </c>
      <c r="C21" s="1085" t="s">
        <v>338</v>
      </c>
      <c r="D21" s="1085" t="s">
        <v>339</v>
      </c>
      <c r="E21" s="1085" t="s">
        <v>331</v>
      </c>
      <c r="F21" s="1085" t="s">
        <v>340</v>
      </c>
      <c r="G21" s="1085" t="s">
        <v>341</v>
      </c>
      <c r="H21" s="1085"/>
      <c r="I21" s="1082" t="s">
        <v>357</v>
      </c>
      <c r="J21" s="1085" t="s">
        <v>253</v>
      </c>
      <c r="K21" s="1082" t="s">
        <v>342</v>
      </c>
      <c r="L21" s="1091" t="s">
        <v>343</v>
      </c>
      <c r="M21" s="1082" t="s">
        <v>344</v>
      </c>
    </row>
    <row r="22" spans="2:14" ht="36">
      <c r="B22" s="1083"/>
      <c r="C22" s="1085"/>
      <c r="D22" s="1085"/>
      <c r="E22" s="1085"/>
      <c r="F22" s="1085"/>
      <c r="G22" s="97" t="s">
        <v>334</v>
      </c>
      <c r="H22" s="97" t="s">
        <v>335</v>
      </c>
      <c r="I22" s="1083" t="s">
        <v>266</v>
      </c>
      <c r="J22" s="1085"/>
      <c r="K22" s="1083"/>
      <c r="L22" s="1092"/>
      <c r="M22" s="1083"/>
    </row>
    <row r="23" spans="2:14" ht="14.25" customHeight="1">
      <c r="B23" s="1084"/>
      <c r="C23" s="1085"/>
      <c r="D23" s="1085"/>
      <c r="E23" s="1085"/>
      <c r="F23" s="1085"/>
      <c r="G23" s="918" t="s">
        <v>788</v>
      </c>
      <c r="H23" s="918" t="s">
        <v>788</v>
      </c>
      <c r="I23" s="918" t="s">
        <v>788</v>
      </c>
      <c r="J23" s="1085" t="s">
        <v>85</v>
      </c>
      <c r="K23" s="98"/>
      <c r="L23" s="932" t="s">
        <v>345</v>
      </c>
      <c r="M23" s="1084" t="s">
        <v>345</v>
      </c>
    </row>
    <row r="24" spans="2:14">
      <c r="B24" s="933" t="s">
        <v>346</v>
      </c>
      <c r="C24" s="934" t="s">
        <v>276</v>
      </c>
      <c r="D24" s="935" t="s">
        <v>347</v>
      </c>
      <c r="E24" s="934" t="s">
        <v>330</v>
      </c>
      <c r="F24" s="935" t="s">
        <v>348</v>
      </c>
      <c r="G24" s="936">
        <v>99630</v>
      </c>
      <c r="H24" s="216">
        <v>0</v>
      </c>
      <c r="I24" s="216">
        <v>0</v>
      </c>
      <c r="J24" s="957">
        <v>99630</v>
      </c>
      <c r="K24" s="935" t="s">
        <v>349</v>
      </c>
      <c r="L24" s="938">
        <v>0.25783739141708334</v>
      </c>
      <c r="M24" s="939">
        <v>0.25783739141708334</v>
      </c>
      <c r="N24" s="80"/>
    </row>
    <row r="25" spans="2:14">
      <c r="B25" s="940" t="s">
        <v>346</v>
      </c>
      <c r="C25" s="941" t="s">
        <v>276</v>
      </c>
      <c r="D25" s="942" t="s">
        <v>347</v>
      </c>
      <c r="E25" s="941" t="s">
        <v>332</v>
      </c>
      <c r="F25" s="942" t="s">
        <v>348</v>
      </c>
      <c r="G25" s="943">
        <v>614772</v>
      </c>
      <c r="H25" s="216">
        <v>379268</v>
      </c>
      <c r="I25" s="216">
        <v>185746</v>
      </c>
      <c r="J25" s="948">
        <v>1179786</v>
      </c>
      <c r="K25" s="942" t="s">
        <v>349</v>
      </c>
      <c r="L25" s="945">
        <v>0.49160116018665256</v>
      </c>
      <c r="M25" s="946">
        <v>0.49160116018665256</v>
      </c>
      <c r="N25" s="80"/>
    </row>
    <row r="26" spans="2:14">
      <c r="B26" s="940" t="s">
        <v>350</v>
      </c>
      <c r="C26" s="941" t="s">
        <v>241</v>
      </c>
      <c r="D26" s="942" t="s">
        <v>347</v>
      </c>
      <c r="E26" s="498" t="s">
        <v>330</v>
      </c>
      <c r="F26" s="286" t="s">
        <v>249</v>
      </c>
      <c r="G26" s="943">
        <v>83437</v>
      </c>
      <c r="H26" s="907">
        <v>0</v>
      </c>
      <c r="I26" s="216">
        <v>0</v>
      </c>
      <c r="J26" s="948">
        <v>83437</v>
      </c>
      <c r="K26" s="942" t="s">
        <v>349</v>
      </c>
      <c r="L26" s="945">
        <v>0.24317541729166667</v>
      </c>
      <c r="M26" s="946">
        <v>0.24317541729166667</v>
      </c>
      <c r="N26" s="80"/>
    </row>
    <row r="27" spans="2:14">
      <c r="B27" s="940" t="s">
        <v>350</v>
      </c>
      <c r="C27" s="941" t="s">
        <v>241</v>
      </c>
      <c r="D27" s="942" t="s">
        <v>347</v>
      </c>
      <c r="E27" s="941" t="s">
        <v>332</v>
      </c>
      <c r="F27" s="942" t="s">
        <v>348</v>
      </c>
      <c r="G27" s="943">
        <v>11679</v>
      </c>
      <c r="H27" s="943">
        <v>0</v>
      </c>
      <c r="I27" s="216">
        <v>0</v>
      </c>
      <c r="J27" s="948">
        <v>11679</v>
      </c>
      <c r="K27" s="942" t="s">
        <v>349</v>
      </c>
      <c r="L27" s="945">
        <v>0.44874237449583015</v>
      </c>
      <c r="M27" s="946">
        <v>0.44874237449583015</v>
      </c>
      <c r="N27" s="80"/>
    </row>
    <row r="28" spans="2:14">
      <c r="B28" s="940" t="s">
        <v>351</v>
      </c>
      <c r="C28" s="941" t="s">
        <v>243</v>
      </c>
      <c r="D28" s="942" t="s">
        <v>347</v>
      </c>
      <c r="E28" s="941" t="s">
        <v>332</v>
      </c>
      <c r="F28" s="942" t="s">
        <v>348</v>
      </c>
      <c r="G28" s="943">
        <v>2111</v>
      </c>
      <c r="H28" s="943">
        <v>0</v>
      </c>
      <c r="I28" s="216">
        <v>0</v>
      </c>
      <c r="J28" s="948">
        <v>2111</v>
      </c>
      <c r="K28" s="942" t="s">
        <v>349</v>
      </c>
      <c r="L28" s="945">
        <v>0.39900149903976945</v>
      </c>
      <c r="M28" s="946">
        <v>0.39900149903976945</v>
      </c>
      <c r="N28" s="80"/>
    </row>
    <row r="29" spans="2:14">
      <c r="B29" s="940" t="s">
        <v>352</v>
      </c>
      <c r="C29" s="941" t="s">
        <v>277</v>
      </c>
      <c r="D29" s="942" t="s">
        <v>347</v>
      </c>
      <c r="E29" s="941" t="s">
        <v>332</v>
      </c>
      <c r="F29" s="942" t="s">
        <v>348</v>
      </c>
      <c r="G29" s="943">
        <v>53798</v>
      </c>
      <c r="H29" s="943">
        <v>77043</v>
      </c>
      <c r="I29" s="216">
        <v>0</v>
      </c>
      <c r="J29" s="948">
        <v>130841</v>
      </c>
      <c r="K29" s="942" t="s">
        <v>349</v>
      </c>
      <c r="L29" s="945">
        <v>0.46215638232917106</v>
      </c>
      <c r="M29" s="946">
        <v>0.46215638232917106</v>
      </c>
      <c r="N29" s="80"/>
    </row>
    <row r="30" spans="2:14">
      <c r="B30" s="940" t="s">
        <v>353</v>
      </c>
      <c r="C30" s="941" t="s">
        <v>354</v>
      </c>
      <c r="D30" s="942" t="s">
        <v>347</v>
      </c>
      <c r="E30" s="941" t="s">
        <v>330</v>
      </c>
      <c r="F30" s="942" t="s">
        <v>348</v>
      </c>
      <c r="G30" s="943">
        <v>0</v>
      </c>
      <c r="H30" s="943">
        <v>0</v>
      </c>
      <c r="I30" s="216">
        <v>625160</v>
      </c>
      <c r="J30" s="948">
        <v>625160</v>
      </c>
      <c r="K30" s="942" t="s">
        <v>349</v>
      </c>
      <c r="L30" s="945">
        <v>0.17915194883333332</v>
      </c>
      <c r="M30" s="946">
        <v>0.17915194883333332</v>
      </c>
      <c r="N30" s="80"/>
    </row>
    <row r="31" spans="2:14">
      <c r="B31" s="940" t="s">
        <v>353</v>
      </c>
      <c r="C31" s="941" t="s">
        <v>354</v>
      </c>
      <c r="D31" s="942" t="s">
        <v>347</v>
      </c>
      <c r="E31" s="941" t="s">
        <v>332</v>
      </c>
      <c r="F31" s="942" t="s">
        <v>348</v>
      </c>
      <c r="G31" s="943">
        <v>147268</v>
      </c>
      <c r="H31" s="216">
        <v>172193</v>
      </c>
      <c r="I31" s="216">
        <v>40759</v>
      </c>
      <c r="J31" s="948">
        <v>360220</v>
      </c>
      <c r="K31" s="942" t="s">
        <v>349</v>
      </c>
      <c r="L31" s="945">
        <v>0.52823312138486689</v>
      </c>
      <c r="M31" s="946">
        <v>0.52823312138486689</v>
      </c>
      <c r="N31" s="80"/>
    </row>
    <row r="32" spans="2:14">
      <c r="B32" s="940" t="s">
        <v>355</v>
      </c>
      <c r="C32" s="941" t="s">
        <v>246</v>
      </c>
      <c r="D32" s="942" t="s">
        <v>347</v>
      </c>
      <c r="E32" s="941" t="s">
        <v>330</v>
      </c>
      <c r="F32" s="942" t="s">
        <v>348</v>
      </c>
      <c r="G32" s="947">
        <v>529</v>
      </c>
      <c r="H32" s="948">
        <v>0</v>
      </c>
      <c r="I32" s="216">
        <v>0</v>
      </c>
      <c r="J32" s="948">
        <v>529</v>
      </c>
      <c r="K32" s="942" t="s">
        <v>349</v>
      </c>
      <c r="L32" s="945">
        <v>0.12269510991666667</v>
      </c>
      <c r="M32" s="946">
        <v>0.12269510991666667</v>
      </c>
      <c r="N32" s="80"/>
    </row>
    <row r="33" spans="2:14">
      <c r="B33" s="949" t="s">
        <v>355</v>
      </c>
      <c r="C33" s="950" t="s">
        <v>246</v>
      </c>
      <c r="D33" s="951" t="s">
        <v>347</v>
      </c>
      <c r="E33" s="950" t="s">
        <v>332</v>
      </c>
      <c r="F33" s="951" t="s">
        <v>348</v>
      </c>
      <c r="G33" s="952">
        <v>127727</v>
      </c>
      <c r="H33" s="216">
        <v>16294</v>
      </c>
      <c r="I33" s="216">
        <v>0</v>
      </c>
      <c r="J33" s="948">
        <v>144021</v>
      </c>
      <c r="K33" s="951" t="s">
        <v>349</v>
      </c>
      <c r="L33" s="953">
        <v>0.50905468180509128</v>
      </c>
      <c r="M33" s="954">
        <v>0.50905468180509128</v>
      </c>
      <c r="N33" s="80"/>
    </row>
    <row r="34" spans="2:14" hidden="1">
      <c r="B34" s="949"/>
      <c r="C34" s="950"/>
      <c r="D34" s="951"/>
      <c r="E34" s="950"/>
      <c r="F34" s="951"/>
      <c r="G34" s="952"/>
      <c r="H34" s="216"/>
      <c r="I34" s="216"/>
      <c r="J34" s="944">
        <v>0</v>
      </c>
      <c r="K34" s="951"/>
      <c r="L34" s="951"/>
      <c r="M34" s="955"/>
      <c r="N34" s="80"/>
    </row>
    <row r="35" spans="2:14" hidden="1">
      <c r="B35" s="949"/>
      <c r="C35" s="950"/>
      <c r="D35" s="951"/>
      <c r="E35" s="950"/>
      <c r="F35" s="951"/>
      <c r="G35" s="952"/>
      <c r="H35" s="216"/>
      <c r="I35" s="216"/>
      <c r="J35" s="944">
        <v>0</v>
      </c>
      <c r="K35" s="951"/>
      <c r="L35" s="951"/>
      <c r="M35" s="955"/>
      <c r="N35" s="80"/>
    </row>
    <row r="36" spans="2:14" hidden="1">
      <c r="B36" s="949"/>
      <c r="C36" s="950"/>
      <c r="D36" s="951"/>
      <c r="E36" s="950"/>
      <c r="F36" s="951"/>
      <c r="G36" s="952"/>
      <c r="H36" s="216"/>
      <c r="I36" s="216"/>
      <c r="J36" s="944">
        <v>0</v>
      </c>
      <c r="K36" s="951"/>
      <c r="L36" s="951"/>
      <c r="M36" s="955"/>
      <c r="N36" s="80"/>
    </row>
    <row r="37" spans="2:14">
      <c r="B37" s="930" t="s">
        <v>274</v>
      </c>
      <c r="C37" s="460"/>
      <c r="D37" s="1041"/>
      <c r="E37" s="460"/>
      <c r="F37" s="460"/>
      <c r="G37" s="931">
        <v>1140951</v>
      </c>
      <c r="H37" s="931">
        <v>644798</v>
      </c>
      <c r="I37" s="931">
        <v>851665</v>
      </c>
      <c r="J37" s="931">
        <v>2637414</v>
      </c>
      <c r="K37" s="460"/>
      <c r="L37" s="460"/>
      <c r="M37" s="956"/>
    </row>
    <row r="38" spans="2:14"/>
    <row r="39" spans="2:14">
      <c r="B39" s="148"/>
      <c r="C39" s="148"/>
      <c r="D39" s="1042"/>
      <c r="E39" s="148"/>
      <c r="F39" s="147"/>
    </row>
    <row r="40" spans="2:14">
      <c r="B40" s="1093"/>
      <c r="C40" s="1093"/>
      <c r="D40" s="1093"/>
      <c r="E40" s="150"/>
      <c r="F40" s="151"/>
    </row>
    <row r="41" spans="2:14">
      <c r="B41" s="1093"/>
      <c r="C41" s="1093"/>
      <c r="D41" s="1093"/>
      <c r="E41" s="150"/>
      <c r="F41" s="151"/>
    </row>
    <row r="42" spans="2:14">
      <c r="B42" s="148"/>
      <c r="C42" s="148"/>
      <c r="D42" s="1042"/>
      <c r="E42" s="75"/>
    </row>
    <row r="43" spans="2:14">
      <c r="B43" s="148"/>
      <c r="C43" s="148"/>
      <c r="D43" s="1042"/>
      <c r="E43" s="75"/>
    </row>
    <row r="44" spans="2:14">
      <c r="N44" s="80"/>
    </row>
    <row r="45" spans="2:14">
      <c r="B45" s="53" t="s">
        <v>336</v>
      </c>
      <c r="N45" s="80"/>
    </row>
    <row r="46" spans="2:14">
      <c r="N46" s="80"/>
    </row>
    <row r="47" spans="2:14" ht="12" customHeight="1">
      <c r="B47" s="1088" t="s">
        <v>337</v>
      </c>
      <c r="C47" s="1089"/>
      <c r="D47" s="1089"/>
      <c r="E47" s="1089"/>
      <c r="F47" s="1089"/>
      <c r="G47" s="1089"/>
      <c r="H47" s="1089"/>
      <c r="I47" s="1089"/>
      <c r="J47" s="1089"/>
      <c r="K47" s="1089"/>
      <c r="L47" s="1090"/>
      <c r="N47" s="80"/>
    </row>
    <row r="48" spans="2:14">
      <c r="B48" s="1082" t="s">
        <v>800</v>
      </c>
      <c r="C48" s="1082" t="s">
        <v>338</v>
      </c>
      <c r="D48" s="1082" t="s">
        <v>339</v>
      </c>
      <c r="E48" s="1085" t="s">
        <v>331</v>
      </c>
      <c r="F48" s="1082" t="s">
        <v>340</v>
      </c>
      <c r="G48" s="1086" t="s">
        <v>341</v>
      </c>
      <c r="H48" s="1087"/>
      <c r="I48" s="1082" t="s">
        <v>253</v>
      </c>
      <c r="J48" s="1082" t="s">
        <v>342</v>
      </c>
      <c r="K48" s="1082" t="s">
        <v>343</v>
      </c>
      <c r="L48" s="1082" t="s">
        <v>344</v>
      </c>
      <c r="N48" s="80"/>
    </row>
    <row r="49" spans="2:14" ht="36">
      <c r="B49" s="1083"/>
      <c r="C49" s="1083"/>
      <c r="D49" s="1083"/>
      <c r="E49" s="1085"/>
      <c r="F49" s="1083"/>
      <c r="G49" s="97" t="s">
        <v>262</v>
      </c>
      <c r="H49" s="97" t="s">
        <v>333</v>
      </c>
      <c r="I49" s="1083"/>
      <c r="J49" s="1083"/>
      <c r="K49" s="1083"/>
      <c r="L49" s="1083"/>
      <c r="N49" s="80"/>
    </row>
    <row r="50" spans="2:14">
      <c r="B50" s="1084"/>
      <c r="C50" s="1084"/>
      <c r="D50" s="1084"/>
      <c r="E50" s="1085"/>
      <c r="F50" s="1084"/>
      <c r="G50" s="918" t="s">
        <v>788</v>
      </c>
      <c r="H50" s="918" t="s">
        <v>788</v>
      </c>
      <c r="I50" s="918" t="s">
        <v>788</v>
      </c>
      <c r="J50" s="1084"/>
      <c r="K50" s="98" t="s">
        <v>345</v>
      </c>
      <c r="L50" s="98" t="s">
        <v>345</v>
      </c>
      <c r="N50" s="80"/>
    </row>
    <row r="51" spans="2:14">
      <c r="B51" s="282" t="s">
        <v>346</v>
      </c>
      <c r="C51" s="575" t="s">
        <v>276</v>
      </c>
      <c r="D51" s="880" t="s">
        <v>347</v>
      </c>
      <c r="E51" s="575" t="s">
        <v>330</v>
      </c>
      <c r="F51" s="880" t="s">
        <v>348</v>
      </c>
      <c r="G51" s="920">
        <v>24753</v>
      </c>
      <c r="H51" s="920">
        <v>74258</v>
      </c>
      <c r="I51" s="921">
        <v>99011</v>
      </c>
      <c r="J51" s="880" t="s">
        <v>349</v>
      </c>
      <c r="K51" s="922">
        <v>0.25783739141708334</v>
      </c>
      <c r="L51" s="923">
        <v>0.25783739141708334</v>
      </c>
      <c r="N51" s="80"/>
    </row>
    <row r="52" spans="2:14">
      <c r="B52" s="286" t="s">
        <v>346</v>
      </c>
      <c r="C52" s="498" t="s">
        <v>276</v>
      </c>
      <c r="D52" s="286" t="s">
        <v>347</v>
      </c>
      <c r="E52" s="498" t="s">
        <v>332</v>
      </c>
      <c r="F52" s="286" t="s">
        <v>348</v>
      </c>
      <c r="G52" s="924">
        <v>214625</v>
      </c>
      <c r="H52" s="924">
        <v>643876</v>
      </c>
      <c r="I52" s="925">
        <v>858501</v>
      </c>
      <c r="J52" s="286" t="s">
        <v>349</v>
      </c>
      <c r="K52" s="926">
        <v>0.49160116018665256</v>
      </c>
      <c r="L52" s="926">
        <v>0.49160116018665256</v>
      </c>
      <c r="N52" s="80"/>
    </row>
    <row r="53" spans="2:14">
      <c r="B53" s="286" t="s">
        <v>350</v>
      </c>
      <c r="C53" s="498" t="s">
        <v>241</v>
      </c>
      <c r="D53" s="286" t="s">
        <v>347</v>
      </c>
      <c r="E53" s="498" t="s">
        <v>330</v>
      </c>
      <c r="F53" s="286" t="s">
        <v>249</v>
      </c>
      <c r="G53" s="924">
        <v>17273</v>
      </c>
      <c r="H53" s="924">
        <v>51818</v>
      </c>
      <c r="I53" s="925">
        <v>69091</v>
      </c>
      <c r="J53" s="286" t="s">
        <v>349</v>
      </c>
      <c r="K53" s="926">
        <v>0.24317541729166667</v>
      </c>
      <c r="L53" s="926">
        <v>0.24317541729166667</v>
      </c>
    </row>
    <row r="54" spans="2:14">
      <c r="B54" s="286" t="s">
        <v>350</v>
      </c>
      <c r="C54" s="498" t="s">
        <v>241</v>
      </c>
      <c r="D54" s="286" t="s">
        <v>347</v>
      </c>
      <c r="E54" s="498" t="s">
        <v>332</v>
      </c>
      <c r="F54" s="286" t="s">
        <v>348</v>
      </c>
      <c r="G54" s="547">
        <v>7966</v>
      </c>
      <c r="H54" s="924">
        <v>23897</v>
      </c>
      <c r="I54" s="925">
        <v>31863</v>
      </c>
      <c r="J54" s="286" t="s">
        <v>349</v>
      </c>
      <c r="K54" s="926">
        <v>0.44874237449583015</v>
      </c>
      <c r="L54" s="926">
        <v>0.44874237449583015</v>
      </c>
    </row>
    <row r="55" spans="2:14">
      <c r="B55" s="286" t="s">
        <v>351</v>
      </c>
      <c r="C55" s="498" t="s">
        <v>243</v>
      </c>
      <c r="D55" s="286" t="s">
        <v>347</v>
      </c>
      <c r="E55" s="498" t="s">
        <v>332</v>
      </c>
      <c r="F55" s="286" t="s">
        <v>348</v>
      </c>
      <c r="G55" s="547">
        <v>798</v>
      </c>
      <c r="H55" s="547">
        <v>2394</v>
      </c>
      <c r="I55" s="925">
        <v>3192</v>
      </c>
      <c r="J55" s="286" t="s">
        <v>349</v>
      </c>
      <c r="K55" s="926">
        <v>0.39900149903976945</v>
      </c>
      <c r="L55" s="926">
        <v>0.39900149903976945</v>
      </c>
    </row>
    <row r="56" spans="2:14">
      <c r="B56" s="286" t="s">
        <v>352</v>
      </c>
      <c r="C56" s="498" t="s">
        <v>277</v>
      </c>
      <c r="D56" s="286" t="s">
        <v>347</v>
      </c>
      <c r="E56" s="498" t="s">
        <v>332</v>
      </c>
      <c r="F56" s="286" t="s">
        <v>348</v>
      </c>
      <c r="G56" s="924">
        <v>26875</v>
      </c>
      <c r="H56" s="924">
        <v>80626</v>
      </c>
      <c r="I56" s="925">
        <v>107501</v>
      </c>
      <c r="J56" s="286" t="s">
        <v>349</v>
      </c>
      <c r="K56" s="926">
        <v>0.46215638232917106</v>
      </c>
      <c r="L56" s="926">
        <v>0.46215638232917106</v>
      </c>
    </row>
    <row r="57" spans="2:14">
      <c r="B57" s="286" t="s">
        <v>353</v>
      </c>
      <c r="C57" s="498" t="s">
        <v>354</v>
      </c>
      <c r="D57" s="286" t="s">
        <v>347</v>
      </c>
      <c r="E57" s="498" t="s">
        <v>330</v>
      </c>
      <c r="F57" s="286" t="s">
        <v>348</v>
      </c>
      <c r="G57" s="924">
        <v>36661</v>
      </c>
      <c r="H57" s="924">
        <v>109983</v>
      </c>
      <c r="I57" s="925">
        <v>146644</v>
      </c>
      <c r="J57" s="286" t="s">
        <v>349</v>
      </c>
      <c r="K57" s="926">
        <v>0.17915194883333332</v>
      </c>
      <c r="L57" s="926">
        <v>0.17915194883333332</v>
      </c>
    </row>
    <row r="58" spans="2:14">
      <c r="B58" s="286" t="s">
        <v>353</v>
      </c>
      <c r="C58" s="498" t="s">
        <v>354</v>
      </c>
      <c r="D58" s="286" t="s">
        <v>347</v>
      </c>
      <c r="E58" s="498" t="s">
        <v>332</v>
      </c>
      <c r="F58" s="286" t="s">
        <v>348</v>
      </c>
      <c r="G58" s="547">
        <v>32426</v>
      </c>
      <c r="H58" s="547">
        <v>97278</v>
      </c>
      <c r="I58" s="925">
        <v>129704</v>
      </c>
      <c r="J58" s="286" t="s">
        <v>349</v>
      </c>
      <c r="K58" s="926">
        <v>0.52823312138486689</v>
      </c>
      <c r="L58" s="926">
        <v>0.52823312138486689</v>
      </c>
    </row>
    <row r="59" spans="2:14">
      <c r="B59" s="286" t="s">
        <v>355</v>
      </c>
      <c r="C59" s="498" t="s">
        <v>246</v>
      </c>
      <c r="D59" s="286" t="s">
        <v>347</v>
      </c>
      <c r="E59" s="498" t="s">
        <v>330</v>
      </c>
      <c r="F59" s="286" t="s">
        <v>348</v>
      </c>
      <c r="G59" s="924">
        <v>7834</v>
      </c>
      <c r="H59" s="924">
        <v>23503</v>
      </c>
      <c r="I59" s="925">
        <v>31337</v>
      </c>
      <c r="J59" s="286" t="s">
        <v>349</v>
      </c>
      <c r="K59" s="926">
        <v>0.12269510991666667</v>
      </c>
      <c r="L59" s="926">
        <v>0.12269510991666667</v>
      </c>
    </row>
    <row r="60" spans="2:14">
      <c r="B60" s="286" t="s">
        <v>355</v>
      </c>
      <c r="C60" s="498" t="s">
        <v>246</v>
      </c>
      <c r="D60" s="286" t="s">
        <v>347</v>
      </c>
      <c r="E60" s="498" t="s">
        <v>332</v>
      </c>
      <c r="F60" s="286" t="s">
        <v>348</v>
      </c>
      <c r="G60" s="924">
        <v>69017</v>
      </c>
      <c r="H60" s="924">
        <v>207051</v>
      </c>
      <c r="I60" s="925">
        <v>276068</v>
      </c>
      <c r="J60" s="286" t="s">
        <v>349</v>
      </c>
      <c r="K60" s="926">
        <v>0.50905468180509128</v>
      </c>
      <c r="L60" s="926">
        <v>0.50905468180509128</v>
      </c>
    </row>
    <row r="61" spans="2:14">
      <c r="B61" s="286"/>
      <c r="C61" s="498"/>
      <c r="D61" s="286"/>
      <c r="E61" s="498"/>
      <c r="F61" s="286"/>
      <c r="G61" s="924"/>
      <c r="H61" s="924"/>
      <c r="I61" s="925"/>
      <c r="J61" s="286"/>
      <c r="K61" s="926"/>
      <c r="L61" s="926"/>
    </row>
    <row r="62" spans="2:14" ht="12.6" thickBot="1">
      <c r="B62" s="146" t="s">
        <v>253</v>
      </c>
      <c r="C62" s="102"/>
      <c r="D62" s="1043"/>
      <c r="E62" s="102"/>
      <c r="F62" s="102"/>
      <c r="G62" s="149">
        <v>438228</v>
      </c>
      <c r="H62" s="149">
        <v>1314684</v>
      </c>
      <c r="I62" s="149">
        <v>1752912</v>
      </c>
      <c r="J62" s="102"/>
      <c r="K62" s="102"/>
      <c r="L62" s="114"/>
    </row>
    <row r="63" spans="2:14"/>
    <row r="64" spans="2:14"/>
    <row r="65" spans="2:13" ht="14.55" customHeight="1">
      <c r="B65" s="1088" t="s">
        <v>356</v>
      </c>
      <c r="C65" s="1089"/>
      <c r="D65" s="1089"/>
      <c r="E65" s="1089"/>
      <c r="F65" s="1089"/>
      <c r="G65" s="1089"/>
      <c r="H65" s="1089"/>
      <c r="I65" s="1089"/>
      <c r="J65" s="1089"/>
      <c r="K65" s="1089"/>
      <c r="L65" s="1089"/>
      <c r="M65" s="919"/>
    </row>
    <row r="66" spans="2:13">
      <c r="B66" s="1082" t="s">
        <v>800</v>
      </c>
      <c r="C66" s="1085" t="s">
        <v>338</v>
      </c>
      <c r="D66" s="1085" t="s">
        <v>339</v>
      </c>
      <c r="E66" s="1085" t="s">
        <v>331</v>
      </c>
      <c r="F66" s="1085" t="s">
        <v>340</v>
      </c>
      <c r="G66" s="1085" t="s">
        <v>341</v>
      </c>
      <c r="H66" s="1085"/>
      <c r="I66" s="1082" t="s">
        <v>357</v>
      </c>
      <c r="J66" s="1085" t="s">
        <v>253</v>
      </c>
      <c r="K66" s="1082" t="s">
        <v>342</v>
      </c>
      <c r="L66" s="1091" t="s">
        <v>343</v>
      </c>
      <c r="M66" s="1082" t="s">
        <v>344</v>
      </c>
    </row>
    <row r="67" spans="2:13" ht="36">
      <c r="B67" s="1083"/>
      <c r="C67" s="1085"/>
      <c r="D67" s="1085"/>
      <c r="E67" s="1085"/>
      <c r="F67" s="1085"/>
      <c r="G67" s="97" t="s">
        <v>334</v>
      </c>
      <c r="H67" s="97" t="s">
        <v>335</v>
      </c>
      <c r="I67" s="1083" t="s">
        <v>266</v>
      </c>
      <c r="J67" s="1085"/>
      <c r="K67" s="1083"/>
      <c r="L67" s="1092"/>
      <c r="M67" s="1083"/>
    </row>
    <row r="68" spans="2:13">
      <c r="B68" s="1084"/>
      <c r="C68" s="1085"/>
      <c r="D68" s="1085"/>
      <c r="E68" s="1085"/>
      <c r="F68" s="1085"/>
      <c r="G68" s="918" t="s">
        <v>788</v>
      </c>
      <c r="H68" s="918" t="s">
        <v>788</v>
      </c>
      <c r="I68" s="918" t="s">
        <v>788</v>
      </c>
      <c r="J68" s="1085" t="s">
        <v>85</v>
      </c>
      <c r="K68" s="98"/>
      <c r="L68" s="932" t="s">
        <v>345</v>
      </c>
      <c r="M68" s="1084" t="s">
        <v>345</v>
      </c>
    </row>
    <row r="69" spans="2:13">
      <c r="B69" s="933" t="s">
        <v>346</v>
      </c>
      <c r="C69" s="934" t="s">
        <v>276</v>
      </c>
      <c r="D69" s="935" t="s">
        <v>347</v>
      </c>
      <c r="E69" s="934" t="s">
        <v>330</v>
      </c>
      <c r="F69" s="935" t="s">
        <v>348</v>
      </c>
      <c r="G69" s="936">
        <v>99316</v>
      </c>
      <c r="H69" s="216">
        <v>49658</v>
      </c>
      <c r="I69" s="216">
        <v>0</v>
      </c>
      <c r="J69" s="937">
        <v>148974</v>
      </c>
      <c r="K69" s="935" t="s">
        <v>349</v>
      </c>
      <c r="L69" s="938">
        <v>0.25783739141708334</v>
      </c>
      <c r="M69" s="939">
        <v>0.25783739141708334</v>
      </c>
    </row>
    <row r="70" spans="2:13">
      <c r="B70" s="940" t="s">
        <v>346</v>
      </c>
      <c r="C70" s="941" t="s">
        <v>276</v>
      </c>
      <c r="D70" s="942" t="s">
        <v>347</v>
      </c>
      <c r="E70" s="941" t="s">
        <v>332</v>
      </c>
      <c r="F70" s="942" t="s">
        <v>348</v>
      </c>
      <c r="G70" s="943">
        <v>795275</v>
      </c>
      <c r="H70" s="216">
        <v>397637</v>
      </c>
      <c r="I70" s="216">
        <v>0</v>
      </c>
      <c r="J70" s="944">
        <v>1192912</v>
      </c>
      <c r="K70" s="942" t="s">
        <v>349</v>
      </c>
      <c r="L70" s="945">
        <v>0.49160116018665256</v>
      </c>
      <c r="M70" s="946">
        <v>0.49160116018665256</v>
      </c>
    </row>
    <row r="71" spans="2:13">
      <c r="B71" s="940" t="s">
        <v>350</v>
      </c>
      <c r="C71" s="941" t="s">
        <v>241</v>
      </c>
      <c r="D71" s="942" t="s">
        <v>347</v>
      </c>
      <c r="E71" s="941" t="s">
        <v>332</v>
      </c>
      <c r="F71" s="942" t="s">
        <v>348</v>
      </c>
      <c r="G71" s="943">
        <v>130442</v>
      </c>
      <c r="H71" s="943">
        <v>13164</v>
      </c>
      <c r="I71" s="216">
        <v>0</v>
      </c>
      <c r="J71" s="944">
        <v>143606</v>
      </c>
      <c r="K71" s="942" t="s">
        <v>349</v>
      </c>
      <c r="L71" s="945">
        <v>0.44874237449583015</v>
      </c>
      <c r="M71" s="946">
        <v>0.44874237449583015</v>
      </c>
    </row>
    <row r="72" spans="2:13" ht="12" customHeight="1">
      <c r="B72" s="940" t="s">
        <v>351</v>
      </c>
      <c r="C72" s="941" t="s">
        <v>243</v>
      </c>
      <c r="D72" s="942" t="s">
        <v>347</v>
      </c>
      <c r="E72" s="941" t="s">
        <v>332</v>
      </c>
      <c r="F72" s="942" t="s">
        <v>348</v>
      </c>
      <c r="G72" s="943">
        <v>3763</v>
      </c>
      <c r="H72" s="943">
        <v>0</v>
      </c>
      <c r="I72" s="216">
        <v>0</v>
      </c>
      <c r="J72" s="944">
        <v>3763</v>
      </c>
      <c r="K72" s="942" t="s">
        <v>349</v>
      </c>
      <c r="L72" s="945">
        <v>0.39900149903976945</v>
      </c>
      <c r="M72" s="946">
        <v>0.39900149903976945</v>
      </c>
    </row>
    <row r="73" spans="2:13">
      <c r="B73" s="940" t="s">
        <v>352</v>
      </c>
      <c r="C73" s="941" t="s">
        <v>277</v>
      </c>
      <c r="D73" s="942" t="s">
        <v>347</v>
      </c>
      <c r="E73" s="941" t="s">
        <v>332</v>
      </c>
      <c r="F73" s="942" t="s">
        <v>348</v>
      </c>
      <c r="G73" s="943">
        <v>81111</v>
      </c>
      <c r="H73" s="943">
        <v>40555</v>
      </c>
      <c r="I73" s="216">
        <v>0</v>
      </c>
      <c r="J73" s="944">
        <v>121666</v>
      </c>
      <c r="K73" s="942" t="s">
        <v>349</v>
      </c>
      <c r="L73" s="945">
        <v>0.46215638232917106</v>
      </c>
      <c r="M73" s="946">
        <v>0.46215638232917106</v>
      </c>
    </row>
    <row r="74" spans="2:13">
      <c r="B74" s="940" t="s">
        <v>353</v>
      </c>
      <c r="C74" s="941" t="s">
        <v>354</v>
      </c>
      <c r="D74" s="942" t="s">
        <v>347</v>
      </c>
      <c r="E74" s="941" t="s">
        <v>330</v>
      </c>
      <c r="F74" s="942" t="s">
        <v>348</v>
      </c>
      <c r="G74" s="943">
        <v>297673</v>
      </c>
      <c r="H74" s="943">
        <v>297673</v>
      </c>
      <c r="I74" s="216">
        <v>148838</v>
      </c>
      <c r="J74" s="944">
        <v>744184</v>
      </c>
      <c r="K74" s="942" t="s">
        <v>349</v>
      </c>
      <c r="L74" s="945">
        <v>0.17915194883333332</v>
      </c>
      <c r="M74" s="946">
        <v>0.17915194883333332</v>
      </c>
    </row>
    <row r="75" spans="2:13">
      <c r="B75" s="940" t="s">
        <v>353</v>
      </c>
      <c r="C75" s="941" t="s">
        <v>354</v>
      </c>
      <c r="D75" s="942" t="s">
        <v>347</v>
      </c>
      <c r="E75" s="941" t="s">
        <v>332</v>
      </c>
      <c r="F75" s="942" t="s">
        <v>348</v>
      </c>
      <c r="G75" s="943">
        <v>137193</v>
      </c>
      <c r="H75" s="216">
        <v>68596</v>
      </c>
      <c r="I75" s="216">
        <v>0</v>
      </c>
      <c r="J75" s="944">
        <v>205789</v>
      </c>
      <c r="K75" s="942" t="s">
        <v>349</v>
      </c>
      <c r="L75" s="945">
        <v>0.52823312138486689</v>
      </c>
      <c r="M75" s="946">
        <v>0.52823312138486689</v>
      </c>
    </row>
    <row r="76" spans="2:13">
      <c r="B76" s="940" t="s">
        <v>355</v>
      </c>
      <c r="C76" s="941" t="s">
        <v>246</v>
      </c>
      <c r="D76" s="942" t="s">
        <v>347</v>
      </c>
      <c r="E76" s="941" t="s">
        <v>330</v>
      </c>
      <c r="F76" s="942" t="s">
        <v>348</v>
      </c>
      <c r="G76" s="947">
        <v>518</v>
      </c>
      <c r="H76" s="948">
        <v>0</v>
      </c>
      <c r="I76" s="216">
        <v>0</v>
      </c>
      <c r="J76" s="944">
        <v>518</v>
      </c>
      <c r="K76" s="942" t="s">
        <v>349</v>
      </c>
      <c r="L76" s="945">
        <v>0.12269510991666667</v>
      </c>
      <c r="M76" s="946">
        <v>0.12269510991666667</v>
      </c>
    </row>
    <row r="77" spans="2:13">
      <c r="B77" s="949" t="s">
        <v>355</v>
      </c>
      <c r="C77" s="950" t="s">
        <v>246</v>
      </c>
      <c r="D77" s="951" t="s">
        <v>347</v>
      </c>
      <c r="E77" s="950" t="s">
        <v>332</v>
      </c>
      <c r="F77" s="951" t="s">
        <v>348</v>
      </c>
      <c r="G77" s="952">
        <v>90042</v>
      </c>
      <c r="H77" s="216">
        <v>110725</v>
      </c>
      <c r="I77" s="216">
        <v>0</v>
      </c>
      <c r="J77" s="944">
        <v>200767</v>
      </c>
      <c r="K77" s="951" t="s">
        <v>349</v>
      </c>
      <c r="L77" s="953">
        <v>0.50905468180509128</v>
      </c>
      <c r="M77" s="954">
        <v>0.50905468180509128</v>
      </c>
    </row>
    <row r="78" spans="2:13">
      <c r="B78" s="328"/>
      <c r="C78" s="329"/>
      <c r="D78" s="1044"/>
      <c r="E78" s="329"/>
      <c r="F78" s="329"/>
      <c r="G78" s="330"/>
      <c r="H78" s="330"/>
      <c r="I78" s="330"/>
      <c r="J78" s="331"/>
      <c r="K78" s="329"/>
      <c r="L78" s="329"/>
      <c r="M78" s="332"/>
    </row>
    <row r="79" spans="2:13" ht="12.6" thickBot="1">
      <c r="B79" s="333" t="s">
        <v>253</v>
      </c>
      <c r="C79" s="334"/>
      <c r="D79" s="1045"/>
      <c r="E79" s="334"/>
      <c r="F79" s="334"/>
      <c r="G79" s="335">
        <v>1635333</v>
      </c>
      <c r="H79" s="335">
        <v>978008</v>
      </c>
      <c r="I79" s="335">
        <v>148838</v>
      </c>
      <c r="J79" s="335">
        <v>2762179</v>
      </c>
      <c r="K79" s="334"/>
      <c r="L79" s="334"/>
      <c r="M79" s="336"/>
    </row>
    <row r="80" spans="2:13"/>
    <row r="81"/>
  </sheetData>
  <mergeCells count="48">
    <mergeCell ref="I48:I49"/>
    <mergeCell ref="G21:H21"/>
    <mergeCell ref="I21:I22"/>
    <mergeCell ref="J21:J23"/>
    <mergeCell ref="M21:M23"/>
    <mergeCell ref="L21:L22"/>
    <mergeCell ref="B40:D40"/>
    <mergeCell ref="B41:D41"/>
    <mergeCell ref="K21:K22"/>
    <mergeCell ref="B20:L20"/>
    <mergeCell ref="B21:B23"/>
    <mergeCell ref="C21:C23"/>
    <mergeCell ref="D21:D23"/>
    <mergeCell ref="E21:E23"/>
    <mergeCell ref="F21:F23"/>
    <mergeCell ref="B4:L4"/>
    <mergeCell ref="C5:C7"/>
    <mergeCell ref="D5:D7"/>
    <mergeCell ref="E5:E7"/>
    <mergeCell ref="F5:F7"/>
    <mergeCell ref="G5:H5"/>
    <mergeCell ref="I5:I6"/>
    <mergeCell ref="J5:J7"/>
    <mergeCell ref="K5:K6"/>
    <mergeCell ref="C66:C68"/>
    <mergeCell ref="D66:D68"/>
    <mergeCell ref="E66:E68"/>
    <mergeCell ref="F66:F68"/>
    <mergeCell ref="B65:L65"/>
    <mergeCell ref="G66:H66"/>
    <mergeCell ref="I66:I67"/>
    <mergeCell ref="J66:J68"/>
    <mergeCell ref="M66:M68"/>
    <mergeCell ref="B5:B7"/>
    <mergeCell ref="D48:D50"/>
    <mergeCell ref="E48:E50"/>
    <mergeCell ref="F48:F50"/>
    <mergeCell ref="G48:H48"/>
    <mergeCell ref="B47:L47"/>
    <mergeCell ref="L5:L6"/>
    <mergeCell ref="K66:K67"/>
    <mergeCell ref="L66:L67"/>
    <mergeCell ref="L48:L49"/>
    <mergeCell ref="B48:B50"/>
    <mergeCell ref="C48:C50"/>
    <mergeCell ref="J48:J50"/>
    <mergeCell ref="K48:K49"/>
    <mergeCell ref="B66:B6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F0B15-FB8F-465F-839A-FD914B4D0915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cdaa483f-becd-4601-9da5-7224441603e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667b352-ea57-489e-a59a-7ce1cbaae621"/>
  </ds:schemaRefs>
</ds:datastoreItem>
</file>

<file path=customXml/itemProps2.xml><?xml version="1.0" encoding="utf-8"?>
<ds:datastoreItem xmlns:ds="http://schemas.openxmlformats.org/officeDocument/2006/customXml" ds:itemID="{6EED120C-42BA-4A6E-92E0-AC4F02440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C722F-856D-4EC5-B8C6-276B20247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Active</vt:lpstr>
      <vt:lpstr>Liabilities</vt:lpstr>
      <vt:lpstr>Result</vt:lpstr>
      <vt:lpstr>Flow</vt:lpstr>
      <vt:lpstr>Change Equity</vt:lpstr>
      <vt:lpstr>N2.2 Reclassifications</vt:lpstr>
      <vt:lpstr>N3 Profile Maturity</vt:lpstr>
      <vt:lpstr>N6 Board and Committee</vt:lpstr>
      <vt:lpstr>N14.2 IFRS 16</vt:lpstr>
      <vt:lpstr>N15 Taxes Diff.</vt:lpstr>
      <vt:lpstr>N16.3 Type Instrum.</vt:lpstr>
      <vt:lpstr>N16.4 Current FRC</vt:lpstr>
      <vt:lpstr>N16.4 PC loans</vt:lpstr>
      <vt:lpstr>N16.4 LP Loans</vt:lpstr>
      <vt:lpstr>N16.4 CP Bonds</vt:lpstr>
      <vt:lpstr>N16.4 LP Bonds</vt:lpstr>
      <vt:lpstr>N19 Employee Benefits</vt:lpstr>
      <vt:lpstr>N20 Pas. Non-Financial</vt:lpstr>
      <vt:lpstr>N24 Revenues</vt:lpstr>
      <vt:lpstr>N25 Other Nat.</vt:lpstr>
      <vt:lpstr>N26 Other Income and Expenses</vt:lpstr>
      <vt:lpstr>N29 Discontinued Operations</vt:lpstr>
      <vt:lpstr>N30 Segments</vt:lpstr>
      <vt:lpstr>N32 FFSS subsidiaries</vt:lpstr>
      <vt:lpstr>CovenantAA</vt:lpstr>
      <vt:lpstr>CovenantAC</vt:lpstr>
      <vt:lpstr>N6 CxC CxP Related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, docId:576FC7E112E42810A3E6EFF3D1765939</cp:keywords>
  <dc:description/>
  <cp:lastModifiedBy/>
  <cp:revision/>
  <dcterms:created xsi:type="dcterms:W3CDTF">2015-06-05T18:19:34Z</dcterms:created>
  <dcterms:modified xsi:type="dcterms:W3CDTF">2024-08-22T13:02:43Z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0x0101000212A4159D9C1643A4582C0C84542D16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BExAnalyzer_OldName">
    <vt:lpwstr>01 Fecu AA 4T22v5.xlsx</vt:lpwstr>
  </property>
  <property fmtid="{D5CDD505-2E9C-101B-9397-08002B2CF9AE}" pid="6" name="MediaServiceImageTags">
    <vt:lpwstr/>
  </property>
</Properties>
</file>